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030" tabRatio="370"/>
  </bookViews>
  <sheets>
    <sheet name="САКСКИЙ РАЙОН ВСЕ ОО" sheetId="4" r:id="rId1"/>
  </sheets>
  <definedNames>
    <definedName name="_xlnm._FilterDatabase" localSheetId="0" hidden="1">'САКСКИЙ РАЙОН ВСЕ ОО'!#REF!</definedName>
  </definedNames>
  <calcPr calcId="145621"/>
</workbook>
</file>

<file path=xl/calcChain.xml><?xml version="1.0" encoding="utf-8"?>
<calcChain xmlns="http://schemas.openxmlformats.org/spreadsheetml/2006/main">
  <c r="M13" i="4" l="1"/>
  <c r="L13" i="4"/>
  <c r="K13" i="4"/>
  <c r="AB13" i="4"/>
  <c r="AA13" i="4"/>
  <c r="Z13" i="4"/>
  <c r="X13" i="4"/>
  <c r="W13" i="4"/>
  <c r="U13" i="4"/>
  <c r="T13" i="4"/>
  <c r="S13" i="4"/>
  <c r="R13" i="4"/>
  <c r="Q13" i="4"/>
  <c r="P13" i="4"/>
  <c r="O13" i="4"/>
  <c r="J13" i="4"/>
  <c r="Y48" i="4"/>
  <c r="Y49" i="4"/>
  <c r="Y50" i="4"/>
  <c r="Y51" i="4"/>
  <c r="Y52" i="4"/>
  <c r="Y53" i="4"/>
  <c r="V48" i="4"/>
  <c r="V49" i="4"/>
  <c r="V50" i="4"/>
  <c r="V51" i="4"/>
  <c r="E51" i="4" s="1"/>
  <c r="F51" i="4" s="1"/>
  <c r="V52" i="4"/>
  <c r="V53" i="4"/>
  <c r="N48" i="4"/>
  <c r="N49" i="4"/>
  <c r="N50" i="4"/>
  <c r="N51" i="4"/>
  <c r="N52" i="4"/>
  <c r="N53" i="4"/>
  <c r="I48" i="4"/>
  <c r="I49" i="4"/>
  <c r="I50" i="4"/>
  <c r="I51" i="4"/>
  <c r="I52" i="4"/>
  <c r="I53" i="4"/>
  <c r="E50" i="4" l="1"/>
  <c r="F50" i="4" s="1"/>
  <c r="E48" i="4"/>
  <c r="F48" i="4" s="1"/>
  <c r="E49" i="4"/>
  <c r="F49" i="4" s="1"/>
  <c r="E53" i="4"/>
  <c r="F53" i="4" s="1"/>
  <c r="E52" i="4"/>
  <c r="F52" i="4" s="1"/>
  <c r="I14" i="4" l="1"/>
  <c r="N14" i="4"/>
  <c r="V14" i="4"/>
  <c r="Y14" i="4"/>
  <c r="I15" i="4"/>
  <c r="N15" i="4"/>
  <c r="V15" i="4"/>
  <c r="Y15" i="4"/>
  <c r="I16" i="4"/>
  <c r="N16" i="4"/>
  <c r="V16" i="4"/>
  <c r="Y16" i="4"/>
  <c r="I17" i="4"/>
  <c r="N17" i="4"/>
  <c r="V17" i="4"/>
  <c r="Y17" i="4"/>
  <c r="I18" i="4"/>
  <c r="N18" i="4"/>
  <c r="V18" i="4"/>
  <c r="Y18" i="4"/>
  <c r="I19" i="4"/>
  <c r="N19" i="4"/>
  <c r="V19" i="4"/>
  <c r="Y19" i="4"/>
  <c r="I20" i="4"/>
  <c r="N20" i="4"/>
  <c r="V20" i="4"/>
  <c r="Y20" i="4"/>
  <c r="I21" i="4"/>
  <c r="N21" i="4"/>
  <c r="V21" i="4"/>
  <c r="Y21" i="4"/>
  <c r="I22" i="4"/>
  <c r="N22" i="4"/>
  <c r="V22" i="4"/>
  <c r="Y22" i="4"/>
  <c r="I23" i="4"/>
  <c r="N23" i="4"/>
  <c r="V23" i="4"/>
  <c r="Y23" i="4"/>
  <c r="I24" i="4"/>
  <c r="N24" i="4"/>
  <c r="V24" i="4"/>
  <c r="Y24" i="4"/>
  <c r="I25" i="4"/>
  <c r="N25" i="4"/>
  <c r="V25" i="4"/>
  <c r="Y25" i="4"/>
  <c r="I26" i="4"/>
  <c r="N26" i="4"/>
  <c r="V26" i="4"/>
  <c r="Y26" i="4"/>
  <c r="I27" i="4"/>
  <c r="N27" i="4"/>
  <c r="V27" i="4"/>
  <c r="Y27" i="4"/>
  <c r="I28" i="4"/>
  <c r="N28" i="4"/>
  <c r="V28" i="4"/>
  <c r="Y28" i="4"/>
  <c r="I29" i="4"/>
  <c r="N29" i="4"/>
  <c r="V29" i="4"/>
  <c r="Y29" i="4"/>
  <c r="I30" i="4"/>
  <c r="N30" i="4"/>
  <c r="V30" i="4"/>
  <c r="Y30" i="4"/>
  <c r="I31" i="4"/>
  <c r="N31" i="4"/>
  <c r="V31" i="4"/>
  <c r="Y31" i="4"/>
  <c r="I32" i="4"/>
  <c r="N32" i="4"/>
  <c r="V32" i="4"/>
  <c r="Y32" i="4"/>
  <c r="I33" i="4"/>
  <c r="N33" i="4"/>
  <c r="V33" i="4"/>
  <c r="Y33" i="4"/>
  <c r="I34" i="4"/>
  <c r="N34" i="4"/>
  <c r="V34" i="4"/>
  <c r="Y34" i="4"/>
  <c r="I35" i="4"/>
  <c r="N35" i="4"/>
  <c r="V35" i="4"/>
  <c r="Y35" i="4"/>
  <c r="I36" i="4"/>
  <c r="N36" i="4"/>
  <c r="V36" i="4"/>
  <c r="Y36" i="4"/>
  <c r="I37" i="4"/>
  <c r="N37" i="4"/>
  <c r="V37" i="4"/>
  <c r="Y37" i="4"/>
  <c r="I38" i="4"/>
  <c r="N38" i="4"/>
  <c r="V38" i="4"/>
  <c r="Y38" i="4"/>
  <c r="I39" i="4"/>
  <c r="N39" i="4"/>
  <c r="V39" i="4"/>
  <c r="Y39" i="4"/>
  <c r="I40" i="4"/>
  <c r="N40" i="4"/>
  <c r="V40" i="4"/>
  <c r="Y40" i="4"/>
  <c r="I41" i="4"/>
  <c r="N41" i="4"/>
  <c r="V41" i="4"/>
  <c r="Y41" i="4"/>
  <c r="I42" i="4"/>
  <c r="N42" i="4"/>
  <c r="V42" i="4"/>
  <c r="Y42" i="4"/>
  <c r="I43" i="4"/>
  <c r="N43" i="4"/>
  <c r="V43" i="4"/>
  <c r="Y43" i="4"/>
  <c r="I44" i="4"/>
  <c r="N44" i="4"/>
  <c r="V44" i="4"/>
  <c r="Y44" i="4"/>
  <c r="I45" i="4"/>
  <c r="N45" i="4"/>
  <c r="V45" i="4"/>
  <c r="Y45" i="4"/>
  <c r="I46" i="4"/>
  <c r="N46" i="4"/>
  <c r="V46" i="4"/>
  <c r="Y46" i="4"/>
  <c r="I47" i="4"/>
  <c r="N47" i="4"/>
  <c r="V47" i="4"/>
  <c r="Y47" i="4"/>
  <c r="E39" i="4" l="1"/>
  <c r="F39" i="4" s="1"/>
  <c r="E33" i="4"/>
  <c r="F33" i="4" s="1"/>
  <c r="E37" i="4"/>
  <c r="F37" i="4" s="1"/>
  <c r="E41" i="4"/>
  <c r="F41" i="4" s="1"/>
  <c r="E36" i="4"/>
  <c r="F36" i="4" s="1"/>
  <c r="E35" i="4"/>
  <c r="F35" i="4" s="1"/>
  <c r="E29" i="4"/>
  <c r="F29" i="4" s="1"/>
  <c r="E31" i="4"/>
  <c r="F31" i="4" s="1"/>
  <c r="E27" i="4"/>
  <c r="F27" i="4" s="1"/>
  <c r="E25" i="4"/>
  <c r="F25" i="4" s="1"/>
  <c r="E23" i="4"/>
  <c r="F23" i="4" s="1"/>
  <c r="E21" i="4"/>
  <c r="F21" i="4" s="1"/>
  <c r="E19" i="4"/>
  <c r="F19" i="4" s="1"/>
  <c r="E17" i="4"/>
  <c r="F17" i="4" s="1"/>
  <c r="E15" i="4"/>
  <c r="F15" i="4" s="1"/>
  <c r="E46" i="4"/>
  <c r="F46" i="4" s="1"/>
  <c r="E44" i="4"/>
  <c r="F44" i="4" s="1"/>
  <c r="E42" i="4"/>
  <c r="F42" i="4" s="1"/>
  <c r="E40" i="4"/>
  <c r="F40" i="4" s="1"/>
  <c r="E38" i="4"/>
  <c r="F38" i="4" s="1"/>
  <c r="E34" i="4"/>
  <c r="F34" i="4" s="1"/>
  <c r="E47" i="4"/>
  <c r="F47" i="4" s="1"/>
  <c r="E45" i="4"/>
  <c r="F45" i="4" s="1"/>
  <c r="E43" i="4"/>
  <c r="F43" i="4" s="1"/>
  <c r="E32" i="4"/>
  <c r="F32" i="4" s="1"/>
  <c r="E30" i="4"/>
  <c r="F30" i="4" s="1"/>
  <c r="E28" i="4"/>
  <c r="F28" i="4" s="1"/>
  <c r="E26" i="4"/>
  <c r="F26" i="4" s="1"/>
  <c r="E24" i="4"/>
  <c r="F24" i="4" s="1"/>
  <c r="E22" i="4"/>
  <c r="F22" i="4" s="1"/>
  <c r="E20" i="4"/>
  <c r="F20" i="4" s="1"/>
  <c r="E18" i="4"/>
  <c r="F18" i="4" s="1"/>
  <c r="E16" i="4"/>
  <c r="F16" i="4" s="1"/>
  <c r="E14" i="4"/>
  <c r="F14" i="4" s="1"/>
  <c r="I13" i="4" l="1"/>
  <c r="Y13" i="4"/>
  <c r="V13" i="4"/>
  <c r="N13" i="4"/>
  <c r="E13" i="4" l="1"/>
  <c r="F13" i="4" s="1"/>
</calcChain>
</file>

<file path=xl/sharedStrings.xml><?xml version="1.0" encoding="utf-8"?>
<sst xmlns="http://schemas.openxmlformats.org/spreadsheetml/2006/main" count="168" uniqueCount="123">
  <si>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</si>
  <si>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</si>
  <si>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Сфера деятельности</t>
  </si>
  <si>
    <t>2 - Образование</t>
  </si>
  <si>
    <t>Период проведения независимой оценки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</si>
  <si>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</si>
  <si>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</si>
  <si>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</si>
  <si>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</si>
  <si>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по совокупности общих критериев в части показателей, характеризующих общие критерии оценки</t>
  </si>
  <si>
    <t xml:space="preserve">Интегральное значение по совокупности общих критериев в части показателей и дополнительных показателей, характеризующих общие критерии </t>
  </si>
  <si>
    <t>Интегральное значение в части показателей, характеризующих общий критерий оценки</t>
  </si>
  <si>
    <t>0221000002 - Полнота и актуальность информации об организации, осуществляющей образовательную деятельность (далее -организация), и ее деятельности, размещенной на официальном сайте организации в информационно-телекоммуникационной сети «Интернет»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</si>
  <si>
    <t>0221000004 -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</si>
  <si>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0221000005 -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</si>
  <si>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0221000003 - Наличие на официальном сайте организации в сети Интернет сведений о педагогических работниках организации</t>
  </si>
  <si>
    <t>Показатели</t>
  </si>
  <si>
    <t>1 - критерий открытости и доступности информации об организации</t>
  </si>
  <si>
    <t>0222000004 - Наличие дополнительных образовательных программ</t>
  </si>
  <si>
    <t>0222000006 - Наличие возможности оказания психолого-педагогической, медицинской и социальной помощи обучающимся</t>
  </si>
  <si>
    <t>0222000001 - Материально-техническое и информационное обеспечение организации</t>
  </si>
  <si>
    <t>0222000005 -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</si>
  <si>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0222000003 - Условия для индивидуальной работы с обучающимися</t>
  </si>
  <si>
    <t>0222000002 - Наличие необходимых условий для охраны и укрепления здоровья, организации питания обучающихся</t>
  </si>
  <si>
    <t>0222000007 - Наличие условий организации обучения и воспитания обучающихся с ограниченными возможностями здоровья и инвалидов</t>
  </si>
  <si>
    <t>2 - критерий комфортности условий предоставлений услуг и доступности их получения</t>
  </si>
  <si>
    <t>0224000001 -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</si>
  <si>
    <t>0224000002 -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</si>
  <si>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>4 - критерий доброжелательности, вежливости, компетентности работников организации</t>
  </si>
  <si>
    <t>0225000001 -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</si>
  <si>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0225000003 -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</si>
  <si>
    <t>0225000002 - 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</si>
  <si>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>5 - критерий удовлетворенности качеством оказания услуг</t>
  </si>
  <si>
    <t>Общие критерии оценки</t>
  </si>
  <si>
    <t>По совокупности учреждений, включенных в перечень организаций, подлежащих независимой оценке</t>
  </si>
  <si>
    <t>% достижения максимального балла</t>
  </si>
  <si>
    <t>2017 год</t>
  </si>
  <si>
    <t>Максимально возможное значение показателя</t>
  </si>
  <si>
    <t>Шаблон сформирован</t>
  </si>
  <si>
    <t>район</t>
  </si>
  <si>
    <t>код организации в рамках исследования</t>
  </si>
  <si>
    <t>Евпатория</t>
  </si>
  <si>
    <t>Республика Крым Евпатория</t>
  </si>
  <si>
    <t>9110087233</t>
  </si>
  <si>
    <t>МБОУ «СШ № 7 г. Евпатория»</t>
  </si>
  <si>
    <t>9110008873</t>
  </si>
  <si>
    <t>МБОУ «СШ № 2»</t>
  </si>
  <si>
    <t>9110087219</t>
  </si>
  <si>
    <t>МБДОУ «ДС №14 «Воробышек»</t>
  </si>
  <si>
    <t>9110087064</t>
  </si>
  <si>
    <t>ЕУВК «Интеграл»</t>
  </si>
  <si>
    <t>9110087138</t>
  </si>
  <si>
    <t>МБДОУ «ДС №33«Кузнечик»</t>
  </si>
  <si>
    <t>9110087480</t>
  </si>
  <si>
    <t>МБДОУ «ДС №27«Розочка»</t>
  </si>
  <si>
    <t>9110087459</t>
  </si>
  <si>
    <t>МБОУ «Гимназия им. И. Сельвинского»</t>
  </si>
  <si>
    <t>9110087025</t>
  </si>
  <si>
    <t>МБДОУ «ДС №30 «Веснянка»</t>
  </si>
  <si>
    <t>9110087441</t>
  </si>
  <si>
    <t>МБОУДОД «СЮТ»</t>
  </si>
  <si>
    <t>9110086991</t>
  </si>
  <si>
    <t>МБОУ ДОД ЦДЮТ «Ровесник»</t>
  </si>
  <si>
    <t>9110087385</t>
  </si>
  <si>
    <t>МБОУ «СШ № 1»</t>
  </si>
  <si>
    <t>9110087843</t>
  </si>
  <si>
    <t>МБОУ «СШ № 11»</t>
  </si>
  <si>
    <t>9110088460</t>
  </si>
  <si>
    <t>МБОУ «СШ №18»</t>
  </si>
  <si>
    <t>9110087561</t>
  </si>
  <si>
    <t>МБДОУ «ДС №25 «Белоснежка»</t>
  </si>
  <si>
    <t>9110087392</t>
  </si>
  <si>
    <t>МБДОУ «ДС №8 «Чиполлино»</t>
  </si>
  <si>
    <t>9110087360</t>
  </si>
  <si>
    <t>МБДОУ «ДС № 16 «Ивушка»</t>
  </si>
  <si>
    <t>9110086857</t>
  </si>
  <si>
    <t>МБОУ «СШ № 14»</t>
  </si>
  <si>
    <t>9110087032</t>
  </si>
  <si>
    <t>МБОУ «Гимназия  № 8»</t>
  </si>
  <si>
    <t>9110087184</t>
  </si>
  <si>
    <t>МБДОУ «ДС №15 «Аленушка»</t>
  </si>
  <si>
    <t>9110087427</t>
  </si>
  <si>
    <t>МБОУ «СШ №12»</t>
  </si>
  <si>
    <t>9110087466</t>
  </si>
  <si>
    <t>МБДОУ «ДС №23 «Ласточка»</t>
  </si>
  <si>
    <t>9110087071</t>
  </si>
  <si>
    <t>МБОУ «СШ № 13»</t>
  </si>
  <si>
    <t>9110087353</t>
  </si>
  <si>
    <t>МБДОУ «ДС №2 «Золотой ключик»</t>
  </si>
  <si>
    <t>9110008200</t>
  </si>
  <si>
    <t>МБДОУ «ДС № 4 «Лютик»</t>
  </si>
  <si>
    <t>9110087498</t>
  </si>
  <si>
    <t>МБДОУ «ДС №11 «Кораблик»</t>
  </si>
  <si>
    <t>9110087000</t>
  </si>
  <si>
    <t>МБОУ «СШ № 16»</t>
  </si>
  <si>
    <t>9110087160</t>
  </si>
  <si>
    <t>МБДОУ «ДС № 19 «Елочка»</t>
  </si>
  <si>
    <t>9110087378</t>
  </si>
  <si>
    <t>МБДОУ «ДС № 37 «Журавлик»</t>
  </si>
  <si>
    <t>9110087434</t>
  </si>
  <si>
    <t>МБДОУ «ДС № 38 «Дельфин» - ЦР»</t>
  </si>
  <si>
    <t>9110087473</t>
  </si>
  <si>
    <t>МБОУ ДОД «Эколого-  биологический центр».</t>
  </si>
  <si>
    <t>9110087177</t>
  </si>
  <si>
    <t>МБДОУ «ДС №29 «Чебурашка»</t>
  </si>
  <si>
    <t>9110086960</t>
  </si>
  <si>
    <t>МБДОУ «ДС №1 «Космос»</t>
  </si>
  <si>
    <t>9110086920</t>
  </si>
  <si>
    <t>МБОУ «СШ №15»</t>
  </si>
  <si>
    <t>9110087018</t>
  </si>
  <si>
    <t>МБДОУ «ДС №20 имени 1 Мая»</t>
  </si>
  <si>
    <t>9110087201</t>
  </si>
  <si>
    <t>МБДОУ «ДС №34 «Чайка»</t>
  </si>
  <si>
    <t>9110086913</t>
  </si>
  <si>
    <t>МБОУ «ЗСШ»</t>
  </si>
  <si>
    <t>9110087040</t>
  </si>
  <si>
    <t>МБОУ «МСШ»</t>
  </si>
  <si>
    <t>9110009034</t>
  </si>
  <si>
    <t>МБДОУ «МДС №6 «Звездочка»</t>
  </si>
  <si>
    <t>9110087346</t>
  </si>
  <si>
    <t>МБОУ «НСШ»</t>
  </si>
  <si>
    <t>9110087811</t>
  </si>
  <si>
    <t>МБДОУ «НДС №32 «Якорёк»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</si>
</sst>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wrapText="1"/>
    </xf>
    <xf numFmtId="2" fontId="3" fillId="6" borderId="1" xfId="0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2" fontId="3" fillId="6" borderId="2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 wrapText="1"/>
    </xf>
    <xf numFmtId="2" fontId="3" fillId="0" borderId="2" xfId="0" applyNumberFormat="1" applyFont="1" applyBorder="1" applyAlignment="1">
      <alignment horizontal="right" wrapText="1"/>
    </xf>
    <xf numFmtId="0" fontId="2" fillId="6" borderId="3" xfId="0" applyFont="1" applyFill="1" applyBorder="1" applyAlignment="1">
      <alignment wrapText="1"/>
    </xf>
    <xf numFmtId="2" fontId="3" fillId="6" borderId="3" xfId="0" applyNumberFormat="1" applyFont="1" applyFill="1" applyBorder="1" applyAlignment="1">
      <alignment horizontal="right" wrapText="1"/>
    </xf>
    <xf numFmtId="2" fontId="3" fillId="0" borderId="3" xfId="0" applyNumberFormat="1" applyFont="1" applyFill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5" fillId="6" borderId="5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horizontal="right" wrapText="1"/>
    </xf>
    <xf numFmtId="2" fontId="5" fillId="0" borderId="5" xfId="0" applyNumberFormat="1" applyFont="1" applyBorder="1" applyAlignment="1">
      <alignment horizontal="right" wrapText="1"/>
    </xf>
    <xf numFmtId="2" fontId="2" fillId="0" borderId="3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2" fontId="6" fillId="0" borderId="6" xfId="0" applyNumberFormat="1" applyFont="1" applyBorder="1"/>
    <xf numFmtId="0" fontId="5" fillId="6" borderId="5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2" fontId="6" fillId="0" borderId="8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tabSelected="1" topLeftCell="A16" zoomScale="60" zoomScaleNormal="60" workbookViewId="0">
      <selection activeCell="J13" sqref="J13:M13"/>
    </sheetView>
  </sheetViews>
  <sheetFormatPr defaultColWidth="17.140625" defaultRowHeight="15.75" customHeight="1" x14ac:dyDescent="0.25"/>
  <cols>
    <col min="1" max="1" width="8.140625" customWidth="1"/>
    <col min="2" max="2" width="8" customWidth="1"/>
    <col min="3" max="3" width="134.7109375" customWidth="1"/>
    <col min="4" max="4" width="48.140625" customWidth="1"/>
  </cols>
  <sheetData>
    <row r="1" spans="1:28" ht="15.75" customHeight="1" x14ac:dyDescent="0.25">
      <c r="B1" s="25" t="s">
        <v>0</v>
      </c>
      <c r="C1" s="25"/>
      <c r="D1" s="25"/>
      <c r="E1" s="25"/>
      <c r="F1" s="25"/>
      <c r="G1" s="25"/>
    </row>
    <row r="2" spans="1:28" ht="15.75" customHeight="1" x14ac:dyDescent="0.25">
      <c r="B2" s="26" t="s">
        <v>38</v>
      </c>
      <c r="C2" s="26"/>
      <c r="D2" s="24"/>
    </row>
    <row r="3" spans="1:28" ht="15.75" customHeight="1" x14ac:dyDescent="0.25">
      <c r="B3" s="25" t="s">
        <v>1</v>
      </c>
      <c r="C3" s="25"/>
      <c r="D3" s="22"/>
      <c r="E3" s="26" t="s">
        <v>42</v>
      </c>
      <c r="F3" s="26"/>
      <c r="G3" s="26"/>
      <c r="H3" s="26"/>
    </row>
    <row r="4" spans="1:28" ht="15.75" customHeight="1" x14ac:dyDescent="0.25">
      <c r="B4" s="25" t="s">
        <v>2</v>
      </c>
      <c r="C4" s="25"/>
      <c r="D4" s="22"/>
      <c r="E4" s="26" t="s">
        <v>3</v>
      </c>
      <c r="F4" s="26"/>
      <c r="G4" s="26"/>
      <c r="H4" s="26"/>
    </row>
    <row r="5" spans="1:28" ht="15.75" customHeight="1" x14ac:dyDescent="0.25">
      <c r="B5" s="25" t="s">
        <v>4</v>
      </c>
      <c r="C5" s="25"/>
      <c r="D5" s="22"/>
      <c r="E5" s="24" t="s">
        <v>36</v>
      </c>
      <c r="F5" s="24"/>
    </row>
    <row r="7" spans="1:28" ht="15.75" customHeight="1" x14ac:dyDescent="0.25">
      <c r="B7" s="27" t="s">
        <v>5</v>
      </c>
      <c r="C7" s="27"/>
      <c r="D7" s="27"/>
      <c r="E7" s="27"/>
      <c r="F7" s="27"/>
      <c r="G7" s="27"/>
      <c r="H7" s="27"/>
    </row>
    <row r="8" spans="1:28" ht="15.75" customHeight="1" x14ac:dyDescent="0.25">
      <c r="A8" s="28" t="s">
        <v>40</v>
      </c>
      <c r="B8" s="31" t="s">
        <v>6</v>
      </c>
      <c r="C8" s="31" t="s">
        <v>7</v>
      </c>
      <c r="D8" s="32" t="s">
        <v>39</v>
      </c>
      <c r="E8" s="31" t="s">
        <v>8</v>
      </c>
      <c r="F8" s="23"/>
      <c r="G8" s="35" t="s">
        <v>33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ht="15.75" customHeight="1" x14ac:dyDescent="0.25">
      <c r="A9" s="29"/>
      <c r="B9" s="31"/>
      <c r="C9" s="31"/>
      <c r="D9" s="33"/>
      <c r="E9" s="31"/>
      <c r="F9" s="23"/>
      <c r="G9" s="36" t="s">
        <v>9</v>
      </c>
      <c r="H9" s="36" t="s">
        <v>10</v>
      </c>
      <c r="I9" s="36" t="s">
        <v>17</v>
      </c>
      <c r="J9" s="36"/>
      <c r="K9" s="36"/>
      <c r="L9" s="36"/>
      <c r="M9" s="36"/>
      <c r="N9" s="36" t="s">
        <v>25</v>
      </c>
      <c r="O9" s="36"/>
      <c r="P9" s="36"/>
      <c r="Q9" s="36"/>
      <c r="R9" s="36"/>
      <c r="S9" s="36"/>
      <c r="T9" s="36"/>
      <c r="U9" s="36"/>
      <c r="V9" s="36" t="s">
        <v>28</v>
      </c>
      <c r="W9" s="36"/>
      <c r="X9" s="36"/>
      <c r="Y9" s="36" t="s">
        <v>32</v>
      </c>
      <c r="Z9" s="36"/>
      <c r="AA9" s="36"/>
      <c r="AB9" s="36"/>
    </row>
    <row r="10" spans="1:28" x14ac:dyDescent="0.25">
      <c r="A10" s="29"/>
      <c r="B10" s="31"/>
      <c r="C10" s="31"/>
      <c r="D10" s="33"/>
      <c r="E10" s="31"/>
      <c r="F10" s="23"/>
      <c r="G10" s="36"/>
      <c r="H10" s="36"/>
      <c r="I10" s="37" t="s">
        <v>16</v>
      </c>
      <c r="J10" s="37"/>
      <c r="K10" s="37"/>
      <c r="L10" s="37"/>
      <c r="M10" s="37"/>
      <c r="N10" s="37" t="s">
        <v>16</v>
      </c>
      <c r="O10" s="37"/>
      <c r="P10" s="37"/>
      <c r="Q10" s="37"/>
      <c r="R10" s="37"/>
      <c r="S10" s="37"/>
      <c r="T10" s="37"/>
      <c r="U10" s="37"/>
      <c r="V10" s="37" t="s">
        <v>16</v>
      </c>
      <c r="W10" s="37"/>
      <c r="X10" s="37"/>
      <c r="Y10" s="37" t="s">
        <v>16</v>
      </c>
      <c r="Z10" s="37"/>
      <c r="AA10" s="37"/>
      <c r="AB10" s="37"/>
    </row>
    <row r="11" spans="1:28" ht="341.25" customHeight="1" x14ac:dyDescent="0.25">
      <c r="A11" s="30"/>
      <c r="B11" s="31"/>
      <c r="C11" s="31"/>
      <c r="D11" s="34"/>
      <c r="E11" s="31"/>
      <c r="F11" s="23" t="s">
        <v>35</v>
      </c>
      <c r="G11" s="36"/>
      <c r="H11" s="36"/>
      <c r="I11" s="21" t="s">
        <v>11</v>
      </c>
      <c r="J11" s="1" t="s">
        <v>12</v>
      </c>
      <c r="K11" s="1" t="s">
        <v>15</v>
      </c>
      <c r="L11" s="1" t="s">
        <v>13</v>
      </c>
      <c r="M11" s="1" t="s">
        <v>14</v>
      </c>
      <c r="N11" s="21" t="s">
        <v>11</v>
      </c>
      <c r="O11" s="1" t="s">
        <v>20</v>
      </c>
      <c r="P11" s="1" t="s">
        <v>23</v>
      </c>
      <c r="Q11" s="1" t="s">
        <v>22</v>
      </c>
      <c r="R11" s="1" t="s">
        <v>18</v>
      </c>
      <c r="S11" s="1" t="s">
        <v>21</v>
      </c>
      <c r="T11" s="1" t="s">
        <v>19</v>
      </c>
      <c r="U11" s="1" t="s">
        <v>24</v>
      </c>
      <c r="V11" s="21" t="s">
        <v>11</v>
      </c>
      <c r="W11" s="1" t="s">
        <v>26</v>
      </c>
      <c r="X11" s="1" t="s">
        <v>27</v>
      </c>
      <c r="Y11" s="21" t="s">
        <v>11</v>
      </c>
      <c r="Z11" s="1" t="s">
        <v>29</v>
      </c>
      <c r="AA11" s="1" t="s">
        <v>31</v>
      </c>
      <c r="AB11" s="1" t="s">
        <v>30</v>
      </c>
    </row>
    <row r="12" spans="1:28" ht="16.5" thickBot="1" x14ac:dyDescent="0.3">
      <c r="B12" s="38" t="s">
        <v>37</v>
      </c>
      <c r="C12" s="38"/>
      <c r="D12" s="20"/>
      <c r="E12" s="6">
        <v>160</v>
      </c>
      <c r="F12" s="6"/>
      <c r="G12" s="7"/>
      <c r="H12" s="7"/>
      <c r="I12" s="6">
        <v>40</v>
      </c>
      <c r="J12" s="8"/>
      <c r="K12" s="8"/>
      <c r="L12" s="8"/>
      <c r="M12" s="8"/>
      <c r="N12" s="6">
        <v>70</v>
      </c>
      <c r="O12" s="8"/>
      <c r="P12" s="8"/>
      <c r="Q12" s="8"/>
      <c r="R12" s="8"/>
      <c r="S12" s="8"/>
      <c r="T12" s="8"/>
      <c r="U12" s="8"/>
      <c r="V12" s="6">
        <v>20</v>
      </c>
      <c r="W12" s="8"/>
      <c r="X12" s="8"/>
      <c r="Y12" s="6">
        <v>30</v>
      </c>
      <c r="Z12" s="8"/>
      <c r="AA12" s="8"/>
      <c r="AB12" s="8"/>
    </row>
    <row r="13" spans="1:28" ht="19.5" thickBot="1" x14ac:dyDescent="0.35">
      <c r="B13" s="39" t="s">
        <v>34</v>
      </c>
      <c r="C13" s="40"/>
      <c r="D13" s="19"/>
      <c r="E13" s="13">
        <f>I13+N13+V13+Y13</f>
        <v>132.1935</v>
      </c>
      <c r="F13" s="13">
        <f t="shared" ref="F13" si="0">E13*100/160</f>
        <v>82.620937499999997</v>
      </c>
      <c r="G13" s="14"/>
      <c r="H13" s="14"/>
      <c r="I13" s="13">
        <f t="shared" ref="I13" si="1">SUM(J13:M13)</f>
        <v>34.268500000000003</v>
      </c>
      <c r="J13" s="15">
        <f>AVERAGE(J14:J53)</f>
        <v>8.6140000000000008</v>
      </c>
      <c r="K13" s="15">
        <f t="shared" ref="K13:M13" si="2">AVERAGE(K14:K53)</f>
        <v>8.3942500000000031</v>
      </c>
      <c r="L13" s="15">
        <f t="shared" si="2"/>
        <v>8.7132500000000022</v>
      </c>
      <c r="M13" s="15">
        <f t="shared" si="2"/>
        <v>8.5469999999999988</v>
      </c>
      <c r="N13" s="13">
        <f t="shared" ref="N13" si="3">SUM(O13:U13)</f>
        <v>54.683750000000003</v>
      </c>
      <c r="O13" s="15">
        <f t="shared" ref="O13:U13" si="4">AVERAGE(O14:O53)</f>
        <v>7.9512500000000035</v>
      </c>
      <c r="P13" s="15">
        <f t="shared" si="4"/>
        <v>7.5760000000000005</v>
      </c>
      <c r="Q13" s="15">
        <f t="shared" si="4"/>
        <v>8.1217500000000005</v>
      </c>
      <c r="R13" s="15">
        <f t="shared" si="4"/>
        <v>7.7782499999999999</v>
      </c>
      <c r="S13" s="15">
        <f t="shared" si="4"/>
        <v>8.2195</v>
      </c>
      <c r="T13" s="15">
        <f t="shared" si="4"/>
        <v>7.9882500000000007</v>
      </c>
      <c r="U13" s="15">
        <f t="shared" si="4"/>
        <v>7.0487500000000001</v>
      </c>
      <c r="V13" s="13">
        <f t="shared" ref="V13" si="5">SUM(W13:X13)</f>
        <v>17.812749999999994</v>
      </c>
      <c r="W13" s="15">
        <f t="shared" ref="W13:X13" si="6">AVERAGE(W14:W53)</f>
        <v>8.9464999999999986</v>
      </c>
      <c r="X13" s="15">
        <f t="shared" si="6"/>
        <v>8.8662499999999973</v>
      </c>
      <c r="Y13" s="13">
        <f t="shared" ref="Y13" si="7">SUM(Z13:AB13)</f>
        <v>25.428500000000003</v>
      </c>
      <c r="Z13" s="15">
        <f t="shared" ref="Z13:AB13" si="8">AVERAGE(Z14:Z53)</f>
        <v>7.9290000000000003</v>
      </c>
      <c r="AA13" s="15">
        <f t="shared" si="8"/>
        <v>8.697750000000001</v>
      </c>
      <c r="AB13" s="15">
        <f t="shared" si="8"/>
        <v>8.801750000000002</v>
      </c>
    </row>
    <row r="14" spans="1:28" ht="15.75" customHeight="1" x14ac:dyDescent="0.25">
      <c r="A14" s="9" t="s">
        <v>109</v>
      </c>
      <c r="B14" s="9">
        <v>1</v>
      </c>
      <c r="C14" s="9" t="s">
        <v>110</v>
      </c>
      <c r="D14" s="9" t="s">
        <v>41</v>
      </c>
      <c r="E14" s="10">
        <f t="shared" ref="E14:E47" si="9">I14+N14+V14+Y14</f>
        <v>157.45000000000002</v>
      </c>
      <c r="F14" s="10">
        <f t="shared" ref="F14:F47" si="10">E14*100/160</f>
        <v>98.406250000000014</v>
      </c>
      <c r="G14" s="11"/>
      <c r="H14" s="11"/>
      <c r="I14" s="10">
        <f t="shared" ref="I14:I47" si="11">SUM(J14:M14)</f>
        <v>39.54</v>
      </c>
      <c r="J14" s="16">
        <v>9.84</v>
      </c>
      <c r="K14" s="16">
        <v>9.89</v>
      </c>
      <c r="L14" s="16">
        <v>9.92</v>
      </c>
      <c r="M14" s="16">
        <v>9.89</v>
      </c>
      <c r="N14" s="10">
        <f t="shared" ref="N14:N53" si="12">SUM(O14:U14)</f>
        <v>68.45</v>
      </c>
      <c r="O14" s="18">
        <v>9.86</v>
      </c>
      <c r="P14" s="18">
        <v>9.73</v>
      </c>
      <c r="Q14" s="18">
        <v>9.83</v>
      </c>
      <c r="R14" s="18">
        <v>9.81</v>
      </c>
      <c r="S14" s="18">
        <v>9.81</v>
      </c>
      <c r="T14" s="18">
        <v>9.76</v>
      </c>
      <c r="U14" s="18">
        <v>9.65</v>
      </c>
      <c r="V14" s="10">
        <f t="shared" ref="V14:V53" si="13">SUM(W14:X14)</f>
        <v>19.809999999999999</v>
      </c>
      <c r="W14" s="18">
        <v>9.94</v>
      </c>
      <c r="X14" s="18">
        <v>9.8699999999999992</v>
      </c>
      <c r="Y14" s="10">
        <f t="shared" ref="Y14:Y53" si="14">SUM(Z14:AB14)</f>
        <v>29.65</v>
      </c>
      <c r="Z14" s="12">
        <v>9.84</v>
      </c>
      <c r="AA14" s="12">
        <v>9.89</v>
      </c>
      <c r="AB14" s="12">
        <v>9.92</v>
      </c>
    </row>
    <row r="15" spans="1:28" ht="15.75" customHeight="1" x14ac:dyDescent="0.25">
      <c r="A15" s="2" t="s">
        <v>107</v>
      </c>
      <c r="B15" s="2">
        <v>2</v>
      </c>
      <c r="C15" s="2" t="s">
        <v>108</v>
      </c>
      <c r="D15" s="2" t="s">
        <v>41</v>
      </c>
      <c r="E15" s="3">
        <f t="shared" si="9"/>
        <v>155.61000000000001</v>
      </c>
      <c r="F15" s="3">
        <f t="shared" si="10"/>
        <v>97.256250000000009</v>
      </c>
      <c r="G15" s="11"/>
      <c r="H15" s="11"/>
      <c r="I15" s="10">
        <f t="shared" si="11"/>
        <v>38.97</v>
      </c>
      <c r="J15" s="17">
        <v>9.7200000000000006</v>
      </c>
      <c r="K15" s="17">
        <v>9.76</v>
      </c>
      <c r="L15" s="17">
        <v>9.74</v>
      </c>
      <c r="M15" s="17">
        <v>9.75</v>
      </c>
      <c r="N15" s="10">
        <f t="shared" si="12"/>
        <v>68.05</v>
      </c>
      <c r="O15" s="18">
        <v>9.6999999999999993</v>
      </c>
      <c r="P15" s="18">
        <v>9.74</v>
      </c>
      <c r="Q15" s="18">
        <v>9.61</v>
      </c>
      <c r="R15" s="18">
        <v>9.76</v>
      </c>
      <c r="S15" s="18">
        <v>9.74</v>
      </c>
      <c r="T15" s="18">
        <v>9.69</v>
      </c>
      <c r="U15" s="18">
        <v>9.81</v>
      </c>
      <c r="V15" s="10">
        <f t="shared" si="13"/>
        <v>19.600000000000001</v>
      </c>
      <c r="W15" s="18">
        <v>9.81</v>
      </c>
      <c r="X15" s="18">
        <v>9.7899999999999991</v>
      </c>
      <c r="Y15" s="3">
        <f t="shared" si="14"/>
        <v>28.990000000000002</v>
      </c>
      <c r="Z15" s="4">
        <v>9.56</v>
      </c>
      <c r="AA15" s="4">
        <v>9.7100000000000009</v>
      </c>
      <c r="AB15" s="4">
        <v>9.7200000000000006</v>
      </c>
    </row>
    <row r="16" spans="1:28" ht="15.75" customHeight="1" x14ac:dyDescent="0.25">
      <c r="A16" s="2" t="s">
        <v>105</v>
      </c>
      <c r="B16" s="9">
        <v>3</v>
      </c>
      <c r="C16" s="2" t="s">
        <v>106</v>
      </c>
      <c r="D16" s="2" t="s">
        <v>41</v>
      </c>
      <c r="E16" s="3">
        <f t="shared" si="9"/>
        <v>150.33000000000001</v>
      </c>
      <c r="F16" s="3">
        <f t="shared" si="10"/>
        <v>93.956250000000011</v>
      </c>
      <c r="G16" s="5"/>
      <c r="H16" s="5"/>
      <c r="I16" s="10">
        <f t="shared" si="11"/>
        <v>37.729999999999997</v>
      </c>
      <c r="J16" s="17">
        <v>9.56</v>
      </c>
      <c r="K16" s="17">
        <v>9.34</v>
      </c>
      <c r="L16" s="17">
        <v>9.4700000000000006</v>
      </c>
      <c r="M16" s="17">
        <v>9.36</v>
      </c>
      <c r="N16" s="10">
        <f t="shared" si="12"/>
        <v>64.100000000000009</v>
      </c>
      <c r="O16" s="18">
        <v>9.5</v>
      </c>
      <c r="P16" s="18">
        <v>9.49</v>
      </c>
      <c r="Q16" s="18">
        <v>9.18</v>
      </c>
      <c r="R16" s="18">
        <v>9.36</v>
      </c>
      <c r="S16" s="18">
        <v>9.09</v>
      </c>
      <c r="T16" s="18">
        <v>8.98</v>
      </c>
      <c r="U16" s="18">
        <v>8.5</v>
      </c>
      <c r="V16" s="10">
        <f t="shared" si="13"/>
        <v>19.43</v>
      </c>
      <c r="W16" s="18">
        <v>9.7799999999999994</v>
      </c>
      <c r="X16" s="18">
        <v>9.65</v>
      </c>
      <c r="Y16" s="3">
        <f t="shared" si="14"/>
        <v>29.070000000000004</v>
      </c>
      <c r="Z16" s="4">
        <v>9.56</v>
      </c>
      <c r="AA16" s="4">
        <v>9.7100000000000009</v>
      </c>
      <c r="AB16" s="4">
        <v>9.8000000000000007</v>
      </c>
    </row>
    <row r="17" spans="1:28" ht="15.75" customHeight="1" x14ac:dyDescent="0.25">
      <c r="A17" s="2" t="s">
        <v>103</v>
      </c>
      <c r="B17" s="2">
        <v>4</v>
      </c>
      <c r="C17" s="2" t="s">
        <v>104</v>
      </c>
      <c r="D17" s="2" t="s">
        <v>41</v>
      </c>
      <c r="E17" s="3">
        <f t="shared" si="9"/>
        <v>149.88</v>
      </c>
      <c r="F17" s="3">
        <f t="shared" si="10"/>
        <v>93.674999999999997</v>
      </c>
      <c r="G17" s="5"/>
      <c r="H17" s="5"/>
      <c r="I17" s="10">
        <f t="shared" si="11"/>
        <v>37.9</v>
      </c>
      <c r="J17" s="17">
        <v>10</v>
      </c>
      <c r="K17" s="17">
        <v>9.8699999999999992</v>
      </c>
      <c r="L17" s="17">
        <v>8.9499999999999993</v>
      </c>
      <c r="M17" s="17">
        <v>9.08</v>
      </c>
      <c r="N17" s="10">
        <f t="shared" si="12"/>
        <v>66.58</v>
      </c>
      <c r="O17" s="18">
        <v>10</v>
      </c>
      <c r="P17" s="18">
        <v>9.08</v>
      </c>
      <c r="Q17" s="18">
        <v>9.08</v>
      </c>
      <c r="R17" s="18">
        <v>9.34</v>
      </c>
      <c r="S17" s="18">
        <v>9.08</v>
      </c>
      <c r="T17" s="18">
        <v>10</v>
      </c>
      <c r="U17" s="18">
        <v>10</v>
      </c>
      <c r="V17" s="10">
        <f t="shared" si="13"/>
        <v>18.16</v>
      </c>
      <c r="W17" s="18">
        <v>9.08</v>
      </c>
      <c r="X17" s="18">
        <v>9.08</v>
      </c>
      <c r="Y17" s="3">
        <f t="shared" si="14"/>
        <v>27.240000000000002</v>
      </c>
      <c r="Z17" s="4">
        <v>9.08</v>
      </c>
      <c r="AA17" s="4">
        <v>9.08</v>
      </c>
      <c r="AB17" s="4">
        <v>9.08</v>
      </c>
    </row>
    <row r="18" spans="1:28" ht="15.75" customHeight="1" x14ac:dyDescent="0.25">
      <c r="A18" s="2" t="s">
        <v>101</v>
      </c>
      <c r="B18" s="9">
        <v>5</v>
      </c>
      <c r="C18" s="2" t="s">
        <v>102</v>
      </c>
      <c r="D18" s="2" t="s">
        <v>41</v>
      </c>
      <c r="E18" s="3">
        <f t="shared" si="9"/>
        <v>149.44</v>
      </c>
      <c r="F18" s="3">
        <f t="shared" si="10"/>
        <v>93.4</v>
      </c>
      <c r="G18" s="5"/>
      <c r="H18" s="5"/>
      <c r="I18" s="10">
        <f t="shared" si="11"/>
        <v>37.85</v>
      </c>
      <c r="J18" s="17">
        <v>9.5500000000000007</v>
      </c>
      <c r="K18" s="17">
        <v>9.5500000000000007</v>
      </c>
      <c r="L18" s="17">
        <v>9.43</v>
      </c>
      <c r="M18" s="17">
        <v>9.32</v>
      </c>
      <c r="N18" s="10">
        <f t="shared" si="12"/>
        <v>64.55</v>
      </c>
      <c r="O18" s="18">
        <v>9.32</v>
      </c>
      <c r="P18" s="18">
        <v>8.98</v>
      </c>
      <c r="Q18" s="18">
        <v>9.32</v>
      </c>
      <c r="R18" s="18">
        <v>9.43</v>
      </c>
      <c r="S18" s="18">
        <v>9.43</v>
      </c>
      <c r="T18" s="18">
        <v>8.98</v>
      </c>
      <c r="U18" s="18">
        <v>9.09</v>
      </c>
      <c r="V18" s="10">
        <f t="shared" si="13"/>
        <v>18.98</v>
      </c>
      <c r="W18" s="18">
        <v>9.43</v>
      </c>
      <c r="X18" s="18">
        <v>9.5500000000000007</v>
      </c>
      <c r="Y18" s="3">
        <f t="shared" si="14"/>
        <v>28.06</v>
      </c>
      <c r="Z18" s="4">
        <v>9.1999999999999993</v>
      </c>
      <c r="AA18" s="4">
        <v>9.43</v>
      </c>
      <c r="AB18" s="4">
        <v>9.43</v>
      </c>
    </row>
    <row r="19" spans="1:28" ht="15.75" customHeight="1" x14ac:dyDescent="0.25">
      <c r="A19" s="2" t="s">
        <v>99</v>
      </c>
      <c r="B19" s="2">
        <v>6</v>
      </c>
      <c r="C19" s="2" t="s">
        <v>100</v>
      </c>
      <c r="D19" s="2" t="s">
        <v>41</v>
      </c>
      <c r="E19" s="3">
        <f t="shared" si="9"/>
        <v>149.1</v>
      </c>
      <c r="F19" s="3">
        <f t="shared" si="10"/>
        <v>93.1875</v>
      </c>
      <c r="G19" s="5"/>
      <c r="H19" s="5"/>
      <c r="I19" s="10">
        <f t="shared" si="11"/>
        <v>37.94</v>
      </c>
      <c r="J19" s="17">
        <v>9.59</v>
      </c>
      <c r="K19" s="17">
        <v>9.34</v>
      </c>
      <c r="L19" s="17">
        <v>9.5299999999999994</v>
      </c>
      <c r="M19" s="17">
        <v>9.48</v>
      </c>
      <c r="N19" s="10">
        <f t="shared" si="12"/>
        <v>64.02000000000001</v>
      </c>
      <c r="O19" s="18">
        <v>9.26</v>
      </c>
      <c r="P19" s="18">
        <v>9.59</v>
      </c>
      <c r="Q19" s="18">
        <v>9.26</v>
      </c>
      <c r="R19" s="18">
        <v>9.3800000000000008</v>
      </c>
      <c r="S19" s="18">
        <v>9.31</v>
      </c>
      <c r="T19" s="18">
        <v>9.31</v>
      </c>
      <c r="U19" s="18">
        <v>7.91</v>
      </c>
      <c r="V19" s="10">
        <f t="shared" si="13"/>
        <v>19.04</v>
      </c>
      <c r="W19" s="18">
        <v>9.5299999999999994</v>
      </c>
      <c r="X19" s="18">
        <v>9.51</v>
      </c>
      <c r="Y19" s="3">
        <f t="shared" si="14"/>
        <v>28.1</v>
      </c>
      <c r="Z19" s="4">
        <v>9.07</v>
      </c>
      <c r="AA19" s="4">
        <v>9.5399999999999991</v>
      </c>
      <c r="AB19" s="4">
        <v>9.49</v>
      </c>
    </row>
    <row r="20" spans="1:28" ht="15.75" customHeight="1" x14ac:dyDescent="0.25">
      <c r="A20" s="2" t="s">
        <v>111</v>
      </c>
      <c r="B20" s="9">
        <v>7</v>
      </c>
      <c r="C20" s="2" t="s">
        <v>112</v>
      </c>
      <c r="D20" s="2" t="s">
        <v>41</v>
      </c>
      <c r="E20" s="3">
        <f t="shared" si="9"/>
        <v>147.38999999999999</v>
      </c>
      <c r="F20" s="3">
        <f t="shared" si="10"/>
        <v>92.118749999999991</v>
      </c>
      <c r="G20" s="5"/>
      <c r="H20" s="5"/>
      <c r="I20" s="10">
        <f t="shared" si="11"/>
        <v>36.71</v>
      </c>
      <c r="J20" s="17">
        <v>9.51</v>
      </c>
      <c r="K20" s="17">
        <v>8.48</v>
      </c>
      <c r="L20" s="17">
        <v>9.26</v>
      </c>
      <c r="M20" s="17">
        <v>9.4600000000000009</v>
      </c>
      <c r="N20" s="10">
        <f t="shared" si="12"/>
        <v>61.62</v>
      </c>
      <c r="O20" s="18">
        <v>9.42</v>
      </c>
      <c r="P20" s="18">
        <v>9.41</v>
      </c>
      <c r="Q20" s="18">
        <v>9.8000000000000007</v>
      </c>
      <c r="R20" s="18">
        <v>6.96</v>
      </c>
      <c r="S20" s="18">
        <v>8.5299999999999994</v>
      </c>
      <c r="T20" s="18">
        <v>9.56</v>
      </c>
      <c r="U20" s="18">
        <v>7.94</v>
      </c>
      <c r="V20" s="10">
        <f t="shared" si="13"/>
        <v>19.75</v>
      </c>
      <c r="W20" s="18">
        <v>9.9</v>
      </c>
      <c r="X20" s="18">
        <v>9.85</v>
      </c>
      <c r="Y20" s="3">
        <f t="shared" si="14"/>
        <v>29.310000000000002</v>
      </c>
      <c r="Z20" s="4">
        <v>9.7100000000000009</v>
      </c>
      <c r="AA20" s="4">
        <v>9.8000000000000007</v>
      </c>
      <c r="AB20" s="4">
        <v>9.8000000000000007</v>
      </c>
    </row>
    <row r="21" spans="1:28" ht="15.75" customHeight="1" x14ac:dyDescent="0.25">
      <c r="A21" s="2" t="s">
        <v>97</v>
      </c>
      <c r="B21" s="2">
        <v>8</v>
      </c>
      <c r="C21" s="2" t="s">
        <v>98</v>
      </c>
      <c r="D21" s="2" t="s">
        <v>41</v>
      </c>
      <c r="E21" s="3">
        <f t="shared" si="9"/>
        <v>146.85</v>
      </c>
      <c r="F21" s="3">
        <f t="shared" si="10"/>
        <v>91.78125</v>
      </c>
      <c r="G21" s="5"/>
      <c r="H21" s="5"/>
      <c r="I21" s="10">
        <f t="shared" si="11"/>
        <v>37.559999999999995</v>
      </c>
      <c r="J21" s="17">
        <v>9.43</v>
      </c>
      <c r="K21" s="17">
        <v>9.25</v>
      </c>
      <c r="L21" s="17">
        <v>9.51</v>
      </c>
      <c r="M21" s="17">
        <v>9.3699999999999992</v>
      </c>
      <c r="N21" s="10">
        <f t="shared" si="12"/>
        <v>61.94</v>
      </c>
      <c r="O21" s="18">
        <v>8.8800000000000008</v>
      </c>
      <c r="P21" s="18">
        <v>9.09</v>
      </c>
      <c r="Q21" s="18">
        <v>8.98</v>
      </c>
      <c r="R21" s="18">
        <v>8.77</v>
      </c>
      <c r="S21" s="18">
        <v>8.83</v>
      </c>
      <c r="T21" s="18">
        <v>9.07</v>
      </c>
      <c r="U21" s="18">
        <v>8.32</v>
      </c>
      <c r="V21" s="10">
        <f t="shared" si="13"/>
        <v>19.32</v>
      </c>
      <c r="W21" s="18">
        <v>9.6</v>
      </c>
      <c r="X21" s="18">
        <v>9.7200000000000006</v>
      </c>
      <c r="Y21" s="3">
        <f t="shared" si="14"/>
        <v>28.029999999999998</v>
      </c>
      <c r="Z21" s="4">
        <v>8.68</v>
      </c>
      <c r="AA21" s="4">
        <v>9.51</v>
      </c>
      <c r="AB21" s="4">
        <v>9.84</v>
      </c>
    </row>
    <row r="22" spans="1:28" ht="15.75" customHeight="1" x14ac:dyDescent="0.25">
      <c r="A22" s="2" t="s">
        <v>95</v>
      </c>
      <c r="B22" s="9">
        <v>9</v>
      </c>
      <c r="C22" s="2" t="s">
        <v>96</v>
      </c>
      <c r="D22" s="2" t="s">
        <v>41</v>
      </c>
      <c r="E22" s="3">
        <f t="shared" si="9"/>
        <v>145.85000000000002</v>
      </c>
      <c r="F22" s="3">
        <f t="shared" si="10"/>
        <v>91.156250000000014</v>
      </c>
      <c r="G22" s="5"/>
      <c r="H22" s="5"/>
      <c r="I22" s="10">
        <f t="shared" si="11"/>
        <v>38.090000000000003</v>
      </c>
      <c r="J22" s="17">
        <v>9.58</v>
      </c>
      <c r="K22" s="17">
        <v>9.67</v>
      </c>
      <c r="L22" s="17">
        <v>9.67</v>
      </c>
      <c r="M22" s="17">
        <v>9.17</v>
      </c>
      <c r="N22" s="10">
        <f t="shared" si="12"/>
        <v>60.42</v>
      </c>
      <c r="O22" s="18">
        <v>9.08</v>
      </c>
      <c r="P22" s="18">
        <v>8.75</v>
      </c>
      <c r="Q22" s="18">
        <v>8.92</v>
      </c>
      <c r="R22" s="18">
        <v>7.67</v>
      </c>
      <c r="S22" s="18">
        <v>9.25</v>
      </c>
      <c r="T22" s="18">
        <v>9.25</v>
      </c>
      <c r="U22" s="18">
        <v>7.5</v>
      </c>
      <c r="V22" s="10">
        <f t="shared" si="13"/>
        <v>19.25</v>
      </c>
      <c r="W22" s="18">
        <v>9.67</v>
      </c>
      <c r="X22" s="18">
        <v>9.58</v>
      </c>
      <c r="Y22" s="3">
        <f t="shared" si="14"/>
        <v>28.090000000000003</v>
      </c>
      <c r="Z22" s="4">
        <v>8.75</v>
      </c>
      <c r="AA22" s="4">
        <v>9.42</v>
      </c>
      <c r="AB22" s="4">
        <v>9.92</v>
      </c>
    </row>
    <row r="23" spans="1:28" ht="15.75" customHeight="1" x14ac:dyDescent="0.25">
      <c r="A23" s="2" t="s">
        <v>113</v>
      </c>
      <c r="B23" s="2">
        <v>10</v>
      </c>
      <c r="C23" s="2" t="s">
        <v>114</v>
      </c>
      <c r="D23" s="2" t="s">
        <v>41</v>
      </c>
      <c r="E23" s="3">
        <f t="shared" si="9"/>
        <v>145.63999999999999</v>
      </c>
      <c r="F23" s="3">
        <f t="shared" si="10"/>
        <v>91.024999999999991</v>
      </c>
      <c r="G23" s="5"/>
      <c r="H23" s="5"/>
      <c r="I23" s="10">
        <f t="shared" si="11"/>
        <v>36.64</v>
      </c>
      <c r="J23" s="17">
        <v>9.14</v>
      </c>
      <c r="K23" s="17">
        <v>9.11</v>
      </c>
      <c r="L23" s="17">
        <v>9.15</v>
      </c>
      <c r="M23" s="17">
        <v>9.24</v>
      </c>
      <c r="N23" s="10">
        <f t="shared" si="12"/>
        <v>62.929999999999993</v>
      </c>
      <c r="O23" s="18">
        <v>8.77</v>
      </c>
      <c r="P23" s="18">
        <v>8.6</v>
      </c>
      <c r="Q23" s="18">
        <v>9.0299999999999994</v>
      </c>
      <c r="R23" s="18">
        <v>9.15</v>
      </c>
      <c r="S23" s="18">
        <v>9.2200000000000006</v>
      </c>
      <c r="T23" s="18">
        <v>9.19</v>
      </c>
      <c r="U23" s="18">
        <v>8.9700000000000006</v>
      </c>
      <c r="V23" s="10">
        <f t="shared" si="13"/>
        <v>18.670000000000002</v>
      </c>
      <c r="W23" s="18">
        <v>9.36</v>
      </c>
      <c r="X23" s="18">
        <v>9.31</v>
      </c>
      <c r="Y23" s="3">
        <f t="shared" si="14"/>
        <v>27.4</v>
      </c>
      <c r="Z23" s="4">
        <v>8.74</v>
      </c>
      <c r="AA23" s="4">
        <v>9.35</v>
      </c>
      <c r="AB23" s="4">
        <v>9.31</v>
      </c>
    </row>
    <row r="24" spans="1:28" ht="15.75" customHeight="1" x14ac:dyDescent="0.25">
      <c r="A24" s="2" t="s">
        <v>93</v>
      </c>
      <c r="B24" s="9">
        <v>11</v>
      </c>
      <c r="C24" s="2" t="s">
        <v>94</v>
      </c>
      <c r="D24" s="2" t="s">
        <v>41</v>
      </c>
      <c r="E24" s="3">
        <f t="shared" si="9"/>
        <v>144.24999999999997</v>
      </c>
      <c r="F24" s="3">
        <f t="shared" si="10"/>
        <v>90.156249999999972</v>
      </c>
      <c r="G24" s="5"/>
      <c r="H24" s="5"/>
      <c r="I24" s="10">
        <f t="shared" si="11"/>
        <v>36.799999999999997</v>
      </c>
      <c r="J24" s="17">
        <v>9.16</v>
      </c>
      <c r="K24" s="17">
        <v>9.1199999999999992</v>
      </c>
      <c r="L24" s="17">
        <v>9.23</v>
      </c>
      <c r="M24" s="17">
        <v>9.2899999999999991</v>
      </c>
      <c r="N24" s="10">
        <f t="shared" si="12"/>
        <v>62.839999999999996</v>
      </c>
      <c r="O24" s="18">
        <v>8.49</v>
      </c>
      <c r="P24" s="18">
        <v>9.1199999999999992</v>
      </c>
      <c r="Q24" s="18">
        <v>8.85</v>
      </c>
      <c r="R24" s="18">
        <v>9.23</v>
      </c>
      <c r="S24" s="18">
        <v>9.18</v>
      </c>
      <c r="T24" s="18">
        <v>9.14</v>
      </c>
      <c r="U24" s="18">
        <v>8.83</v>
      </c>
      <c r="V24" s="10">
        <f t="shared" si="13"/>
        <v>17.850000000000001</v>
      </c>
      <c r="W24" s="18">
        <v>8.85</v>
      </c>
      <c r="X24" s="18">
        <v>9</v>
      </c>
      <c r="Y24" s="3">
        <f t="shared" si="14"/>
        <v>26.759999999999998</v>
      </c>
      <c r="Z24" s="4">
        <v>8.36</v>
      </c>
      <c r="AA24" s="4">
        <v>9.09</v>
      </c>
      <c r="AB24" s="4">
        <v>9.31</v>
      </c>
    </row>
    <row r="25" spans="1:28" ht="15.75" customHeight="1" x14ac:dyDescent="0.25">
      <c r="A25" s="2" t="s">
        <v>115</v>
      </c>
      <c r="B25" s="2">
        <v>12</v>
      </c>
      <c r="C25" s="2" t="s">
        <v>116</v>
      </c>
      <c r="D25" s="2" t="s">
        <v>41</v>
      </c>
      <c r="E25" s="3">
        <f t="shared" si="9"/>
        <v>142.26999999999998</v>
      </c>
      <c r="F25" s="3">
        <f t="shared" si="10"/>
        <v>88.918749999999989</v>
      </c>
      <c r="G25" s="5"/>
      <c r="H25" s="5"/>
      <c r="I25" s="10">
        <f t="shared" si="11"/>
        <v>37.269999999999996</v>
      </c>
      <c r="J25" s="17">
        <v>9.61</v>
      </c>
      <c r="K25" s="17">
        <v>9.18</v>
      </c>
      <c r="L25" s="17">
        <v>9.26</v>
      </c>
      <c r="M25" s="17">
        <v>9.2200000000000006</v>
      </c>
      <c r="N25" s="10">
        <f t="shared" si="12"/>
        <v>59.629999999999995</v>
      </c>
      <c r="O25" s="18">
        <v>7.91</v>
      </c>
      <c r="P25" s="18">
        <v>8.32</v>
      </c>
      <c r="Q25" s="18">
        <v>8.7100000000000009</v>
      </c>
      <c r="R25" s="18">
        <v>8.2799999999999994</v>
      </c>
      <c r="S25" s="18">
        <v>8.7899999999999991</v>
      </c>
      <c r="T25" s="18">
        <v>8.67</v>
      </c>
      <c r="U25" s="18">
        <v>8.9499999999999993</v>
      </c>
      <c r="V25" s="10">
        <f t="shared" si="13"/>
        <v>18.760000000000002</v>
      </c>
      <c r="W25" s="18">
        <v>9.3800000000000008</v>
      </c>
      <c r="X25" s="18">
        <v>9.3800000000000008</v>
      </c>
      <c r="Y25" s="3">
        <f t="shared" si="14"/>
        <v>26.61</v>
      </c>
      <c r="Z25" s="4">
        <v>8.09</v>
      </c>
      <c r="AA25" s="4">
        <v>9.3000000000000007</v>
      </c>
      <c r="AB25" s="4">
        <v>9.2200000000000006</v>
      </c>
    </row>
    <row r="26" spans="1:28" ht="15.75" customHeight="1" x14ac:dyDescent="0.25">
      <c r="A26" s="2" t="s">
        <v>91</v>
      </c>
      <c r="B26" s="9">
        <v>13</v>
      </c>
      <c r="C26" s="2" t="s">
        <v>92</v>
      </c>
      <c r="D26" s="2" t="s">
        <v>41</v>
      </c>
      <c r="E26" s="3">
        <f t="shared" si="9"/>
        <v>142.12</v>
      </c>
      <c r="F26" s="3">
        <f t="shared" si="10"/>
        <v>88.825000000000003</v>
      </c>
      <c r="G26" s="11"/>
      <c r="H26" s="11"/>
      <c r="I26" s="10">
        <f t="shared" si="11"/>
        <v>36.26</v>
      </c>
      <c r="J26" s="17">
        <v>9.17</v>
      </c>
      <c r="K26" s="17">
        <v>9.17</v>
      </c>
      <c r="L26" s="17">
        <v>8.5399999999999991</v>
      </c>
      <c r="M26" s="17">
        <v>9.3800000000000008</v>
      </c>
      <c r="N26" s="10">
        <f t="shared" si="12"/>
        <v>58.25</v>
      </c>
      <c r="O26" s="18">
        <v>8.68</v>
      </c>
      <c r="P26" s="18">
        <v>8.33</v>
      </c>
      <c r="Q26" s="18">
        <v>8.85</v>
      </c>
      <c r="R26" s="18">
        <v>8.02</v>
      </c>
      <c r="S26" s="18">
        <v>8.85</v>
      </c>
      <c r="T26" s="18">
        <v>7.92</v>
      </c>
      <c r="U26" s="18">
        <v>7.6</v>
      </c>
      <c r="V26" s="10">
        <f t="shared" si="13"/>
        <v>19.689999999999998</v>
      </c>
      <c r="W26" s="18">
        <v>9.7899999999999991</v>
      </c>
      <c r="X26" s="18">
        <v>9.9</v>
      </c>
      <c r="Y26" s="3">
        <f t="shared" si="14"/>
        <v>27.92</v>
      </c>
      <c r="Z26" s="4">
        <v>8.75</v>
      </c>
      <c r="AA26" s="4">
        <v>9.3800000000000008</v>
      </c>
      <c r="AB26" s="4">
        <v>9.7899999999999991</v>
      </c>
    </row>
    <row r="27" spans="1:28" ht="15.75" customHeight="1" x14ac:dyDescent="0.25">
      <c r="A27" s="2" t="s">
        <v>89</v>
      </c>
      <c r="B27" s="2">
        <v>14</v>
      </c>
      <c r="C27" s="2" t="s">
        <v>90</v>
      </c>
      <c r="D27" s="2" t="s">
        <v>41</v>
      </c>
      <c r="E27" s="3">
        <f t="shared" si="9"/>
        <v>141.75</v>
      </c>
      <c r="F27" s="3">
        <f t="shared" si="10"/>
        <v>88.59375</v>
      </c>
      <c r="G27" s="5"/>
      <c r="H27" s="5"/>
      <c r="I27" s="10">
        <f t="shared" si="11"/>
        <v>37.08</v>
      </c>
      <c r="J27" s="17">
        <v>9.27</v>
      </c>
      <c r="K27" s="17">
        <v>9.27</v>
      </c>
      <c r="L27" s="17">
        <v>9.27</v>
      </c>
      <c r="M27" s="17">
        <v>9.27</v>
      </c>
      <c r="N27" s="10">
        <f t="shared" si="12"/>
        <v>57.980000000000004</v>
      </c>
      <c r="O27" s="18">
        <v>9.0299999999999994</v>
      </c>
      <c r="P27" s="18">
        <v>7.98</v>
      </c>
      <c r="Q27" s="18">
        <v>9.11</v>
      </c>
      <c r="R27" s="18">
        <v>6.45</v>
      </c>
      <c r="S27" s="18">
        <v>8.39</v>
      </c>
      <c r="T27" s="18">
        <v>8.4700000000000006</v>
      </c>
      <c r="U27" s="18">
        <v>8.5500000000000007</v>
      </c>
      <c r="V27" s="10">
        <f t="shared" si="13"/>
        <v>18.79</v>
      </c>
      <c r="W27" s="18">
        <v>9.35</v>
      </c>
      <c r="X27" s="18">
        <v>9.44</v>
      </c>
      <c r="Y27" s="3">
        <f t="shared" si="14"/>
        <v>27.9</v>
      </c>
      <c r="Z27" s="4">
        <v>9.11</v>
      </c>
      <c r="AA27" s="4">
        <v>9.44</v>
      </c>
      <c r="AB27" s="4">
        <v>9.35</v>
      </c>
    </row>
    <row r="28" spans="1:28" ht="15.75" customHeight="1" x14ac:dyDescent="0.25">
      <c r="A28" s="2" t="s">
        <v>87</v>
      </c>
      <c r="B28" s="9">
        <v>15</v>
      </c>
      <c r="C28" s="2" t="s">
        <v>88</v>
      </c>
      <c r="D28" s="2" t="s">
        <v>41</v>
      </c>
      <c r="E28" s="3">
        <f t="shared" si="9"/>
        <v>140.24</v>
      </c>
      <c r="F28" s="3">
        <f t="shared" si="10"/>
        <v>87.65</v>
      </c>
      <c r="G28" s="5"/>
      <c r="H28" s="5"/>
      <c r="I28" s="10">
        <f t="shared" si="11"/>
        <v>35.72</v>
      </c>
      <c r="J28" s="17">
        <v>9.3800000000000008</v>
      </c>
      <c r="K28" s="17">
        <v>9.02</v>
      </c>
      <c r="L28" s="17">
        <v>8.75</v>
      </c>
      <c r="M28" s="17">
        <v>8.57</v>
      </c>
      <c r="N28" s="10">
        <f t="shared" si="12"/>
        <v>59.87</v>
      </c>
      <c r="O28" s="18">
        <v>7.9</v>
      </c>
      <c r="P28" s="18">
        <v>8.75</v>
      </c>
      <c r="Q28" s="18">
        <v>8.75</v>
      </c>
      <c r="R28" s="18">
        <v>9.11</v>
      </c>
      <c r="S28" s="18">
        <v>8.39</v>
      </c>
      <c r="T28" s="18">
        <v>8.84</v>
      </c>
      <c r="U28" s="18">
        <v>8.1300000000000008</v>
      </c>
      <c r="V28" s="10">
        <f t="shared" si="13"/>
        <v>18.57</v>
      </c>
      <c r="W28" s="18">
        <v>9.4600000000000009</v>
      </c>
      <c r="X28" s="18">
        <v>9.11</v>
      </c>
      <c r="Y28" s="3">
        <f t="shared" si="14"/>
        <v>26.08</v>
      </c>
      <c r="Z28" s="4">
        <v>7.86</v>
      </c>
      <c r="AA28" s="4">
        <v>9.11</v>
      </c>
      <c r="AB28" s="4">
        <v>9.11</v>
      </c>
    </row>
    <row r="29" spans="1:28" ht="15.75" customHeight="1" x14ac:dyDescent="0.25">
      <c r="A29" s="2" t="s">
        <v>85</v>
      </c>
      <c r="B29" s="2">
        <v>16</v>
      </c>
      <c r="C29" s="2" t="s">
        <v>86</v>
      </c>
      <c r="D29" s="2" t="s">
        <v>41</v>
      </c>
      <c r="E29" s="3">
        <f t="shared" si="9"/>
        <v>137.77999999999997</v>
      </c>
      <c r="F29" s="3">
        <f t="shared" si="10"/>
        <v>86.112499999999983</v>
      </c>
      <c r="G29" s="5"/>
      <c r="H29" s="5"/>
      <c r="I29" s="10">
        <f t="shared" si="11"/>
        <v>35.53</v>
      </c>
      <c r="J29" s="17">
        <v>9.36</v>
      </c>
      <c r="K29" s="17">
        <v>9.19</v>
      </c>
      <c r="L29" s="17">
        <v>8.84</v>
      </c>
      <c r="M29" s="17">
        <v>8.14</v>
      </c>
      <c r="N29" s="10">
        <f t="shared" si="12"/>
        <v>60.089999999999989</v>
      </c>
      <c r="O29" s="18">
        <v>8.06</v>
      </c>
      <c r="P29" s="18">
        <v>8.9499999999999993</v>
      </c>
      <c r="Q29" s="18">
        <v>8.49</v>
      </c>
      <c r="R29" s="18">
        <v>8.66</v>
      </c>
      <c r="S29" s="18">
        <v>9.01</v>
      </c>
      <c r="T29" s="18">
        <v>8.7200000000000006</v>
      </c>
      <c r="U29" s="18">
        <v>8.1999999999999993</v>
      </c>
      <c r="V29" s="10">
        <f t="shared" si="13"/>
        <v>17.27</v>
      </c>
      <c r="W29" s="18">
        <v>8.49</v>
      </c>
      <c r="X29" s="18">
        <v>8.7799999999999994</v>
      </c>
      <c r="Y29" s="3">
        <f t="shared" si="14"/>
        <v>24.89</v>
      </c>
      <c r="Z29" s="4">
        <v>7.44</v>
      </c>
      <c r="AA29" s="4">
        <v>8.5500000000000007</v>
      </c>
      <c r="AB29" s="4">
        <v>8.9</v>
      </c>
    </row>
    <row r="30" spans="1:28" ht="15.75" customHeight="1" x14ac:dyDescent="0.25">
      <c r="A30" s="2" t="s">
        <v>83</v>
      </c>
      <c r="B30" s="9">
        <v>17</v>
      </c>
      <c r="C30" s="2" t="s">
        <v>84</v>
      </c>
      <c r="D30" s="2" t="s">
        <v>41</v>
      </c>
      <c r="E30" s="3">
        <f t="shared" si="9"/>
        <v>135.4</v>
      </c>
      <c r="F30" s="3">
        <f t="shared" si="10"/>
        <v>84.625</v>
      </c>
      <c r="G30" s="5"/>
      <c r="H30" s="5"/>
      <c r="I30" s="10">
        <f t="shared" si="11"/>
        <v>36.200000000000003</v>
      </c>
      <c r="J30" s="17">
        <v>9.1999999999999993</v>
      </c>
      <c r="K30" s="17">
        <v>8.9</v>
      </c>
      <c r="L30" s="17">
        <v>9.1</v>
      </c>
      <c r="M30" s="17">
        <v>9</v>
      </c>
      <c r="N30" s="10">
        <f t="shared" si="12"/>
        <v>54.599999999999994</v>
      </c>
      <c r="O30" s="18">
        <v>7.4</v>
      </c>
      <c r="P30" s="18">
        <v>7.3</v>
      </c>
      <c r="Q30" s="18">
        <v>8.5</v>
      </c>
      <c r="R30" s="18">
        <v>8.1</v>
      </c>
      <c r="S30" s="18">
        <v>8.5</v>
      </c>
      <c r="T30" s="18">
        <v>8.3000000000000007</v>
      </c>
      <c r="U30" s="18">
        <v>6.5</v>
      </c>
      <c r="V30" s="10">
        <f t="shared" si="13"/>
        <v>18.7</v>
      </c>
      <c r="W30" s="18">
        <v>9.5</v>
      </c>
      <c r="X30" s="18">
        <v>9.1999999999999993</v>
      </c>
      <c r="Y30" s="3">
        <f t="shared" si="14"/>
        <v>25.9</v>
      </c>
      <c r="Z30" s="4">
        <v>7.6</v>
      </c>
      <c r="AA30" s="4">
        <v>9.1</v>
      </c>
      <c r="AB30" s="4">
        <v>9.1999999999999993</v>
      </c>
    </row>
    <row r="31" spans="1:28" ht="15.75" customHeight="1" x14ac:dyDescent="0.25">
      <c r="A31" s="2" t="s">
        <v>81</v>
      </c>
      <c r="B31" s="2">
        <v>18</v>
      </c>
      <c r="C31" s="2" t="s">
        <v>82</v>
      </c>
      <c r="D31" s="2" t="s">
        <v>41</v>
      </c>
      <c r="E31" s="3">
        <f t="shared" si="9"/>
        <v>134.45999999999998</v>
      </c>
      <c r="F31" s="3">
        <f t="shared" si="10"/>
        <v>84.037499999999994</v>
      </c>
      <c r="G31" s="5"/>
      <c r="H31" s="5"/>
      <c r="I31" s="10">
        <f t="shared" si="11"/>
        <v>34.799999999999997</v>
      </c>
      <c r="J31" s="17">
        <v>8.75</v>
      </c>
      <c r="K31" s="17">
        <v>8.5</v>
      </c>
      <c r="L31" s="17">
        <v>8.8000000000000007</v>
      </c>
      <c r="M31" s="17">
        <v>8.75</v>
      </c>
      <c r="N31" s="10">
        <f t="shared" si="12"/>
        <v>57.009999999999991</v>
      </c>
      <c r="O31" s="18">
        <v>7.81</v>
      </c>
      <c r="P31" s="18">
        <v>8.0500000000000007</v>
      </c>
      <c r="Q31" s="18">
        <v>8.15</v>
      </c>
      <c r="R31" s="18">
        <v>8.25</v>
      </c>
      <c r="S31" s="18">
        <v>8.4499999999999993</v>
      </c>
      <c r="T31" s="18">
        <v>8</v>
      </c>
      <c r="U31" s="18">
        <v>8.3000000000000007</v>
      </c>
      <c r="V31" s="10">
        <f t="shared" si="13"/>
        <v>17.700000000000003</v>
      </c>
      <c r="W31" s="18">
        <v>8.8000000000000007</v>
      </c>
      <c r="X31" s="18">
        <v>8.9</v>
      </c>
      <c r="Y31" s="3">
        <f t="shared" si="14"/>
        <v>24.95</v>
      </c>
      <c r="Z31" s="4">
        <v>8</v>
      </c>
      <c r="AA31" s="4">
        <v>8.5</v>
      </c>
      <c r="AB31" s="4">
        <v>8.4499999999999993</v>
      </c>
    </row>
    <row r="32" spans="1:28" ht="15.75" customHeight="1" x14ac:dyDescent="0.25">
      <c r="A32" s="2" t="s">
        <v>117</v>
      </c>
      <c r="B32" s="9">
        <v>19</v>
      </c>
      <c r="C32" s="2" t="s">
        <v>118</v>
      </c>
      <c r="D32" s="2" t="s">
        <v>41</v>
      </c>
      <c r="E32" s="3">
        <f t="shared" si="9"/>
        <v>133.66000000000003</v>
      </c>
      <c r="F32" s="3">
        <f t="shared" si="10"/>
        <v>83.537500000000009</v>
      </c>
      <c r="G32" s="5"/>
      <c r="H32" s="5"/>
      <c r="I32" s="10">
        <f t="shared" si="11"/>
        <v>33.130000000000003</v>
      </c>
      <c r="J32" s="17">
        <v>8.1300000000000008</v>
      </c>
      <c r="K32" s="17">
        <v>7.5</v>
      </c>
      <c r="L32" s="17">
        <v>9</v>
      </c>
      <c r="M32" s="17">
        <v>8.5</v>
      </c>
      <c r="N32" s="10">
        <f t="shared" si="12"/>
        <v>53.89</v>
      </c>
      <c r="O32" s="18">
        <v>8.75</v>
      </c>
      <c r="P32" s="18">
        <v>7.88</v>
      </c>
      <c r="Q32" s="18">
        <v>8.8800000000000008</v>
      </c>
      <c r="R32" s="18">
        <v>7</v>
      </c>
      <c r="S32" s="18">
        <v>7.13</v>
      </c>
      <c r="T32" s="18">
        <v>7.25</v>
      </c>
      <c r="U32" s="18">
        <v>7</v>
      </c>
      <c r="V32" s="10">
        <f t="shared" si="13"/>
        <v>19.630000000000003</v>
      </c>
      <c r="W32" s="18">
        <v>9.8800000000000008</v>
      </c>
      <c r="X32" s="18">
        <v>9.75</v>
      </c>
      <c r="Y32" s="3">
        <f t="shared" si="14"/>
        <v>27.010000000000005</v>
      </c>
      <c r="Z32" s="4">
        <v>8</v>
      </c>
      <c r="AA32" s="4">
        <v>9.3800000000000008</v>
      </c>
      <c r="AB32" s="4">
        <v>9.6300000000000008</v>
      </c>
    </row>
    <row r="33" spans="1:28" ht="15.75" customHeight="1" x14ac:dyDescent="0.25">
      <c r="A33" s="2" t="s">
        <v>79</v>
      </c>
      <c r="B33" s="2">
        <v>20</v>
      </c>
      <c r="C33" s="2" t="s">
        <v>80</v>
      </c>
      <c r="D33" s="2" t="s">
        <v>41</v>
      </c>
      <c r="E33" s="3">
        <f t="shared" si="9"/>
        <v>130.79000000000002</v>
      </c>
      <c r="F33" s="3">
        <f t="shared" si="10"/>
        <v>81.743750000000006</v>
      </c>
      <c r="G33" s="5"/>
      <c r="H33" s="5"/>
      <c r="I33" s="10">
        <f t="shared" si="11"/>
        <v>34.51</v>
      </c>
      <c r="J33" s="17">
        <v>8.82</v>
      </c>
      <c r="K33" s="17">
        <v>8.4</v>
      </c>
      <c r="L33" s="17">
        <v>8.5399999999999991</v>
      </c>
      <c r="M33" s="17">
        <v>8.75</v>
      </c>
      <c r="N33" s="10">
        <f t="shared" si="12"/>
        <v>52.17</v>
      </c>
      <c r="O33" s="18">
        <v>7.86</v>
      </c>
      <c r="P33" s="18">
        <v>7.57</v>
      </c>
      <c r="Q33" s="18">
        <v>7.64</v>
      </c>
      <c r="R33" s="18">
        <v>7.15</v>
      </c>
      <c r="S33" s="18">
        <v>8.26</v>
      </c>
      <c r="T33" s="18">
        <v>8.1300000000000008</v>
      </c>
      <c r="U33" s="18">
        <v>5.56</v>
      </c>
      <c r="V33" s="10">
        <f t="shared" si="13"/>
        <v>18.34</v>
      </c>
      <c r="W33" s="18">
        <v>9.24</v>
      </c>
      <c r="X33" s="18">
        <v>9.1</v>
      </c>
      <c r="Y33" s="3">
        <f t="shared" si="14"/>
        <v>25.770000000000003</v>
      </c>
      <c r="Z33" s="4">
        <v>7.71</v>
      </c>
      <c r="AA33" s="4">
        <v>8.68</v>
      </c>
      <c r="AB33" s="4">
        <v>9.3800000000000008</v>
      </c>
    </row>
    <row r="34" spans="1:28" ht="15.75" customHeight="1" x14ac:dyDescent="0.25">
      <c r="A34" s="2" t="s">
        <v>77</v>
      </c>
      <c r="B34" s="9">
        <v>21</v>
      </c>
      <c r="C34" s="2" t="s">
        <v>78</v>
      </c>
      <c r="D34" s="2" t="s">
        <v>41</v>
      </c>
      <c r="E34" s="3">
        <f t="shared" si="9"/>
        <v>130.37</v>
      </c>
      <c r="F34" s="3">
        <f t="shared" si="10"/>
        <v>81.481250000000003</v>
      </c>
      <c r="G34" s="5"/>
      <c r="H34" s="5"/>
      <c r="I34" s="10">
        <f t="shared" si="11"/>
        <v>32.690000000000005</v>
      </c>
      <c r="J34" s="17">
        <v>8.3800000000000008</v>
      </c>
      <c r="K34" s="17">
        <v>7.86</v>
      </c>
      <c r="L34" s="17">
        <v>8.31</v>
      </c>
      <c r="M34" s="17">
        <v>8.14</v>
      </c>
      <c r="N34" s="10">
        <f t="shared" si="12"/>
        <v>55.620000000000005</v>
      </c>
      <c r="O34" s="18">
        <v>7.78</v>
      </c>
      <c r="P34" s="18">
        <v>7.69</v>
      </c>
      <c r="Q34" s="18">
        <v>7.33</v>
      </c>
      <c r="R34" s="18">
        <v>8.25</v>
      </c>
      <c r="S34" s="18">
        <v>8.8699999999999992</v>
      </c>
      <c r="T34" s="18">
        <v>8.18</v>
      </c>
      <c r="U34" s="18">
        <v>7.52</v>
      </c>
      <c r="V34" s="10">
        <f t="shared" si="13"/>
        <v>17.46</v>
      </c>
      <c r="W34" s="18">
        <v>8.7200000000000006</v>
      </c>
      <c r="X34" s="18">
        <v>8.74</v>
      </c>
      <c r="Y34" s="3">
        <f t="shared" si="14"/>
        <v>24.6</v>
      </c>
      <c r="Z34" s="4">
        <v>7.48</v>
      </c>
      <c r="AA34" s="4">
        <v>8.59</v>
      </c>
      <c r="AB34" s="4">
        <v>8.5299999999999994</v>
      </c>
    </row>
    <row r="35" spans="1:28" ht="15.75" customHeight="1" x14ac:dyDescent="0.25">
      <c r="A35" s="2" t="s">
        <v>75</v>
      </c>
      <c r="B35" s="2">
        <v>22</v>
      </c>
      <c r="C35" s="2" t="s">
        <v>76</v>
      </c>
      <c r="D35" s="2" t="s">
        <v>41</v>
      </c>
      <c r="E35" s="3">
        <f t="shared" si="9"/>
        <v>129.85999999999999</v>
      </c>
      <c r="F35" s="3">
        <f t="shared" si="10"/>
        <v>81.162499999999994</v>
      </c>
      <c r="G35" s="5"/>
      <c r="H35" s="5"/>
      <c r="I35" s="10">
        <f t="shared" si="11"/>
        <v>32.97</v>
      </c>
      <c r="J35" s="17">
        <v>8.41</v>
      </c>
      <c r="K35" s="17">
        <v>7.98</v>
      </c>
      <c r="L35" s="17">
        <v>8.3800000000000008</v>
      </c>
      <c r="M35" s="17">
        <v>8.1999999999999993</v>
      </c>
      <c r="N35" s="10">
        <f t="shared" si="12"/>
        <v>54.48</v>
      </c>
      <c r="O35" s="18">
        <v>8.09</v>
      </c>
      <c r="P35" s="18">
        <v>8.06</v>
      </c>
      <c r="Q35" s="18">
        <v>7.63</v>
      </c>
      <c r="R35" s="18">
        <v>7.75</v>
      </c>
      <c r="S35" s="18">
        <v>8.2799999999999994</v>
      </c>
      <c r="T35" s="18">
        <v>7.75</v>
      </c>
      <c r="U35" s="18">
        <v>6.92</v>
      </c>
      <c r="V35" s="10">
        <f t="shared" si="13"/>
        <v>17.02</v>
      </c>
      <c r="W35" s="18">
        <v>8.1</v>
      </c>
      <c r="X35" s="18">
        <v>8.92</v>
      </c>
      <c r="Y35" s="3">
        <f t="shared" si="14"/>
        <v>25.39</v>
      </c>
      <c r="Z35" s="4">
        <v>8.1300000000000008</v>
      </c>
      <c r="AA35" s="4">
        <v>8.68</v>
      </c>
      <c r="AB35" s="4">
        <v>8.58</v>
      </c>
    </row>
    <row r="36" spans="1:28" ht="15.75" customHeight="1" x14ac:dyDescent="0.25">
      <c r="A36" s="2" t="s">
        <v>73</v>
      </c>
      <c r="B36" s="9">
        <v>23</v>
      </c>
      <c r="C36" s="2" t="s">
        <v>74</v>
      </c>
      <c r="D36" s="2" t="s">
        <v>41</v>
      </c>
      <c r="E36" s="3">
        <f t="shared" si="9"/>
        <v>129</v>
      </c>
      <c r="F36" s="3">
        <f t="shared" si="10"/>
        <v>80.625</v>
      </c>
      <c r="G36" s="5"/>
      <c r="H36" s="5"/>
      <c r="I36" s="10">
        <f t="shared" si="11"/>
        <v>33.97</v>
      </c>
      <c r="J36" s="17">
        <v>8.7100000000000009</v>
      </c>
      <c r="K36" s="17">
        <v>8.6199999999999992</v>
      </c>
      <c r="L36" s="17">
        <v>8.6199999999999992</v>
      </c>
      <c r="M36" s="17">
        <v>8.02</v>
      </c>
      <c r="N36" s="10">
        <f t="shared" si="12"/>
        <v>52.620000000000005</v>
      </c>
      <c r="O36" s="18">
        <v>8.06</v>
      </c>
      <c r="P36" s="18">
        <v>7.67</v>
      </c>
      <c r="Q36" s="18">
        <v>8.02</v>
      </c>
      <c r="R36" s="18">
        <v>7.5</v>
      </c>
      <c r="S36" s="18">
        <v>7.5</v>
      </c>
      <c r="T36" s="18">
        <v>7.84</v>
      </c>
      <c r="U36" s="18">
        <v>6.03</v>
      </c>
      <c r="V36" s="10">
        <f t="shared" si="13"/>
        <v>16.72</v>
      </c>
      <c r="W36" s="18">
        <v>8.36</v>
      </c>
      <c r="X36" s="18">
        <v>8.36</v>
      </c>
      <c r="Y36" s="3">
        <f t="shared" si="14"/>
        <v>25.689999999999998</v>
      </c>
      <c r="Z36" s="4">
        <v>8.19</v>
      </c>
      <c r="AA36" s="4">
        <v>8.5299999999999994</v>
      </c>
      <c r="AB36" s="4">
        <v>8.9700000000000006</v>
      </c>
    </row>
    <row r="37" spans="1:28" ht="15.75" customHeight="1" x14ac:dyDescent="0.25">
      <c r="A37" s="2" t="s">
        <v>71</v>
      </c>
      <c r="B37" s="2">
        <v>24</v>
      </c>
      <c r="C37" s="2" t="s">
        <v>72</v>
      </c>
      <c r="D37" s="2" t="s">
        <v>41</v>
      </c>
      <c r="E37" s="3">
        <f t="shared" si="9"/>
        <v>127.49</v>
      </c>
      <c r="F37" s="3">
        <f t="shared" si="10"/>
        <v>79.681250000000006</v>
      </c>
      <c r="G37" s="5"/>
      <c r="H37" s="5"/>
      <c r="I37" s="10">
        <f t="shared" si="11"/>
        <v>32.28</v>
      </c>
      <c r="J37" s="17">
        <v>8.59</v>
      </c>
      <c r="K37" s="17">
        <v>7.39</v>
      </c>
      <c r="L37" s="17">
        <v>8.3699999999999992</v>
      </c>
      <c r="M37" s="17">
        <v>7.93</v>
      </c>
      <c r="N37" s="10">
        <f t="shared" si="12"/>
        <v>50.859999999999992</v>
      </c>
      <c r="O37" s="18">
        <v>8.0399999999999991</v>
      </c>
      <c r="P37" s="18">
        <v>7.28</v>
      </c>
      <c r="Q37" s="18">
        <v>7.39</v>
      </c>
      <c r="R37" s="18">
        <v>6.41</v>
      </c>
      <c r="S37" s="18">
        <v>7.07</v>
      </c>
      <c r="T37" s="18">
        <v>8.3699999999999992</v>
      </c>
      <c r="U37" s="18">
        <v>6.3</v>
      </c>
      <c r="V37" s="10">
        <f t="shared" si="13"/>
        <v>18.260000000000002</v>
      </c>
      <c r="W37" s="18">
        <v>9.1300000000000008</v>
      </c>
      <c r="X37" s="18">
        <v>9.1300000000000008</v>
      </c>
      <c r="Y37" s="3">
        <f t="shared" si="14"/>
        <v>26.090000000000003</v>
      </c>
      <c r="Z37" s="4">
        <v>8.48</v>
      </c>
      <c r="AA37" s="4">
        <v>8.3699999999999992</v>
      </c>
      <c r="AB37" s="4">
        <v>9.24</v>
      </c>
    </row>
    <row r="38" spans="1:28" ht="15.75" customHeight="1" x14ac:dyDescent="0.25">
      <c r="A38" s="2" t="s">
        <v>69</v>
      </c>
      <c r="B38" s="9">
        <v>25</v>
      </c>
      <c r="C38" s="2" t="s">
        <v>70</v>
      </c>
      <c r="D38" s="2" t="s">
        <v>41</v>
      </c>
      <c r="E38" s="3">
        <f t="shared" si="9"/>
        <v>126.7</v>
      </c>
      <c r="F38" s="3">
        <f t="shared" si="10"/>
        <v>79.1875</v>
      </c>
      <c r="G38" s="5"/>
      <c r="H38" s="5"/>
      <c r="I38" s="10">
        <f t="shared" si="11"/>
        <v>34.29</v>
      </c>
      <c r="J38" s="17">
        <v>8.93</v>
      </c>
      <c r="K38" s="17">
        <v>8.33</v>
      </c>
      <c r="L38" s="17">
        <v>9.0500000000000007</v>
      </c>
      <c r="M38" s="17">
        <v>7.98</v>
      </c>
      <c r="N38" s="10">
        <f t="shared" si="12"/>
        <v>49.550000000000004</v>
      </c>
      <c r="O38" s="18">
        <v>7.88</v>
      </c>
      <c r="P38" s="18">
        <v>7.02</v>
      </c>
      <c r="Q38" s="18">
        <v>7.98</v>
      </c>
      <c r="R38" s="18">
        <v>6.31</v>
      </c>
      <c r="S38" s="18">
        <v>7.38</v>
      </c>
      <c r="T38" s="18">
        <v>7.38</v>
      </c>
      <c r="U38" s="18">
        <v>5.6</v>
      </c>
      <c r="V38" s="10">
        <f t="shared" si="13"/>
        <v>18.34</v>
      </c>
      <c r="W38" s="18">
        <v>9.17</v>
      </c>
      <c r="X38" s="18">
        <v>9.17</v>
      </c>
      <c r="Y38" s="3">
        <f t="shared" si="14"/>
        <v>24.52</v>
      </c>
      <c r="Z38" s="4">
        <v>7.38</v>
      </c>
      <c r="AA38" s="4">
        <v>8.69</v>
      </c>
      <c r="AB38" s="4">
        <v>8.4499999999999993</v>
      </c>
    </row>
    <row r="39" spans="1:28" ht="15.75" customHeight="1" x14ac:dyDescent="0.25">
      <c r="A39" s="2" t="s">
        <v>67</v>
      </c>
      <c r="B39" s="2">
        <v>26</v>
      </c>
      <c r="C39" s="2" t="s">
        <v>68</v>
      </c>
      <c r="D39" s="2" t="s">
        <v>41</v>
      </c>
      <c r="E39" s="3">
        <f t="shared" si="9"/>
        <v>126.49000000000001</v>
      </c>
      <c r="F39" s="3">
        <f t="shared" si="10"/>
        <v>79.056250000000006</v>
      </c>
      <c r="G39" s="5"/>
      <c r="H39" s="5"/>
      <c r="I39" s="10">
        <f t="shared" si="11"/>
        <v>32.83</v>
      </c>
      <c r="J39" s="17">
        <v>8.67</v>
      </c>
      <c r="K39" s="17">
        <v>7.5</v>
      </c>
      <c r="L39" s="17">
        <v>8.33</v>
      </c>
      <c r="M39" s="17">
        <v>8.33</v>
      </c>
      <c r="N39" s="10">
        <f t="shared" si="12"/>
        <v>47.83</v>
      </c>
      <c r="O39" s="18">
        <v>8.83</v>
      </c>
      <c r="P39" s="18">
        <v>4.5</v>
      </c>
      <c r="Q39" s="18">
        <v>6.67</v>
      </c>
      <c r="R39" s="18">
        <v>8.5</v>
      </c>
      <c r="S39" s="18">
        <v>8</v>
      </c>
      <c r="T39" s="18">
        <v>6.33</v>
      </c>
      <c r="U39" s="18">
        <v>5</v>
      </c>
      <c r="V39" s="10">
        <f t="shared" si="13"/>
        <v>19.34</v>
      </c>
      <c r="W39" s="18">
        <v>9.67</v>
      </c>
      <c r="X39" s="18">
        <v>9.67</v>
      </c>
      <c r="Y39" s="3">
        <f t="shared" si="14"/>
        <v>26.490000000000002</v>
      </c>
      <c r="Z39" s="4">
        <v>8.83</v>
      </c>
      <c r="AA39" s="4">
        <v>8.33</v>
      </c>
      <c r="AB39" s="4">
        <v>9.33</v>
      </c>
    </row>
    <row r="40" spans="1:28" ht="15.75" customHeight="1" x14ac:dyDescent="0.25">
      <c r="A40" s="2" t="s">
        <v>65</v>
      </c>
      <c r="B40" s="9">
        <v>27</v>
      </c>
      <c r="C40" s="2" t="s">
        <v>66</v>
      </c>
      <c r="D40" s="2" t="s">
        <v>41</v>
      </c>
      <c r="E40" s="3">
        <f t="shared" si="9"/>
        <v>126.39</v>
      </c>
      <c r="F40" s="3">
        <f t="shared" si="10"/>
        <v>78.993750000000006</v>
      </c>
      <c r="G40" s="5"/>
      <c r="H40" s="5"/>
      <c r="I40" s="10">
        <f t="shared" si="11"/>
        <v>32.54</v>
      </c>
      <c r="J40" s="17">
        <v>8.58</v>
      </c>
      <c r="K40" s="17">
        <v>7.85</v>
      </c>
      <c r="L40" s="17">
        <v>8.19</v>
      </c>
      <c r="M40" s="17">
        <v>7.92</v>
      </c>
      <c r="N40" s="10">
        <f t="shared" si="12"/>
        <v>52.58</v>
      </c>
      <c r="O40" s="18">
        <v>7.67</v>
      </c>
      <c r="P40" s="18">
        <v>6.46</v>
      </c>
      <c r="Q40" s="18">
        <v>7.15</v>
      </c>
      <c r="R40" s="18">
        <v>8.27</v>
      </c>
      <c r="S40" s="18">
        <v>8.3800000000000008</v>
      </c>
      <c r="T40" s="18">
        <v>7.42</v>
      </c>
      <c r="U40" s="18">
        <v>7.23</v>
      </c>
      <c r="V40" s="10">
        <f t="shared" si="13"/>
        <v>16.5</v>
      </c>
      <c r="W40" s="18">
        <v>8.31</v>
      </c>
      <c r="X40" s="18">
        <v>8.19</v>
      </c>
      <c r="Y40" s="3">
        <f t="shared" si="14"/>
        <v>24.769999999999996</v>
      </c>
      <c r="Z40" s="4">
        <v>7.58</v>
      </c>
      <c r="AA40" s="4">
        <v>8.5</v>
      </c>
      <c r="AB40" s="4">
        <v>8.69</v>
      </c>
    </row>
    <row r="41" spans="1:28" ht="15.75" customHeight="1" x14ac:dyDescent="0.25">
      <c r="A41" s="2" t="s">
        <v>63</v>
      </c>
      <c r="B41" s="2">
        <v>28</v>
      </c>
      <c r="C41" s="2" t="s">
        <v>64</v>
      </c>
      <c r="D41" s="2" t="s">
        <v>41</v>
      </c>
      <c r="E41" s="3">
        <f t="shared" si="9"/>
        <v>125.84000000000002</v>
      </c>
      <c r="F41" s="3">
        <f t="shared" si="10"/>
        <v>78.650000000000006</v>
      </c>
      <c r="G41" s="11"/>
      <c r="H41" s="11"/>
      <c r="I41" s="10">
        <f t="shared" si="11"/>
        <v>31.700000000000003</v>
      </c>
      <c r="J41" s="17">
        <v>7.94</v>
      </c>
      <c r="K41" s="17">
        <v>7.91</v>
      </c>
      <c r="L41" s="17">
        <v>7.91</v>
      </c>
      <c r="M41" s="17">
        <v>7.94</v>
      </c>
      <c r="N41" s="10">
        <f t="shared" si="12"/>
        <v>54.710000000000008</v>
      </c>
      <c r="O41" s="18">
        <v>7.71</v>
      </c>
      <c r="P41" s="18">
        <v>7.91</v>
      </c>
      <c r="Q41" s="18">
        <v>7.87</v>
      </c>
      <c r="R41" s="18">
        <v>7.91</v>
      </c>
      <c r="S41" s="18">
        <v>7.87</v>
      </c>
      <c r="T41" s="18">
        <v>7.74</v>
      </c>
      <c r="U41" s="18">
        <v>7.7</v>
      </c>
      <c r="V41" s="10">
        <f t="shared" si="13"/>
        <v>15.850000000000001</v>
      </c>
      <c r="W41" s="18">
        <v>7.91</v>
      </c>
      <c r="X41" s="18">
        <v>7.94</v>
      </c>
      <c r="Y41" s="3">
        <f t="shared" si="14"/>
        <v>23.580000000000002</v>
      </c>
      <c r="Z41" s="4">
        <v>7.77</v>
      </c>
      <c r="AA41" s="4">
        <v>7.94</v>
      </c>
      <c r="AB41" s="4">
        <v>7.87</v>
      </c>
    </row>
    <row r="42" spans="1:28" ht="15.75" customHeight="1" x14ac:dyDescent="0.25">
      <c r="A42" s="2" t="s">
        <v>61</v>
      </c>
      <c r="B42" s="9">
        <v>29</v>
      </c>
      <c r="C42" s="2" t="s">
        <v>62</v>
      </c>
      <c r="D42" s="2" t="s">
        <v>41</v>
      </c>
      <c r="E42" s="3">
        <f t="shared" si="9"/>
        <v>125.78999999999999</v>
      </c>
      <c r="F42" s="3">
        <f t="shared" si="10"/>
        <v>78.618750000000006</v>
      </c>
      <c r="G42" s="5"/>
      <c r="H42" s="5"/>
      <c r="I42" s="10">
        <f t="shared" si="11"/>
        <v>36</v>
      </c>
      <c r="J42" s="17">
        <v>9.42</v>
      </c>
      <c r="K42" s="17">
        <v>9.08</v>
      </c>
      <c r="L42" s="17">
        <v>8.67</v>
      </c>
      <c r="M42" s="17">
        <v>8.83</v>
      </c>
      <c r="N42" s="10">
        <f t="shared" si="12"/>
        <v>52.11</v>
      </c>
      <c r="O42" s="18">
        <v>7.87</v>
      </c>
      <c r="P42" s="18">
        <v>5.5</v>
      </c>
      <c r="Q42" s="18">
        <v>7.33</v>
      </c>
      <c r="R42" s="18">
        <v>9.5</v>
      </c>
      <c r="S42" s="18">
        <v>9.08</v>
      </c>
      <c r="T42" s="18">
        <v>7.58</v>
      </c>
      <c r="U42" s="18">
        <v>5.25</v>
      </c>
      <c r="V42" s="10">
        <f t="shared" si="13"/>
        <v>17.420000000000002</v>
      </c>
      <c r="W42" s="18">
        <v>8.67</v>
      </c>
      <c r="X42" s="18">
        <v>8.75</v>
      </c>
      <c r="Y42" s="3">
        <f t="shared" si="14"/>
        <v>20.259999999999998</v>
      </c>
      <c r="Z42" s="4">
        <v>4.92</v>
      </c>
      <c r="AA42" s="4">
        <v>7.67</v>
      </c>
      <c r="AB42" s="4">
        <v>7.67</v>
      </c>
    </row>
    <row r="43" spans="1:28" ht="15.75" customHeight="1" x14ac:dyDescent="0.25">
      <c r="A43" s="2" t="s">
        <v>119</v>
      </c>
      <c r="B43" s="2">
        <v>30</v>
      </c>
      <c r="C43" s="2" t="s">
        <v>120</v>
      </c>
      <c r="D43" s="2" t="s">
        <v>41</v>
      </c>
      <c r="E43" s="3">
        <f t="shared" si="9"/>
        <v>124.87</v>
      </c>
      <c r="F43" s="3">
        <f t="shared" si="10"/>
        <v>78.043750000000003</v>
      </c>
      <c r="G43" s="5"/>
      <c r="H43" s="5"/>
      <c r="I43" s="10">
        <f t="shared" si="11"/>
        <v>33.769999999999996</v>
      </c>
      <c r="J43" s="17">
        <v>8.68</v>
      </c>
      <c r="K43" s="17">
        <v>8.43</v>
      </c>
      <c r="L43" s="17">
        <v>8.73</v>
      </c>
      <c r="M43" s="17">
        <v>7.93</v>
      </c>
      <c r="N43" s="10">
        <f t="shared" si="12"/>
        <v>52.190000000000005</v>
      </c>
      <c r="O43" s="18">
        <v>6.8</v>
      </c>
      <c r="P43" s="18">
        <v>8.0500000000000007</v>
      </c>
      <c r="Q43" s="18">
        <v>6.15</v>
      </c>
      <c r="R43" s="18">
        <v>8.48</v>
      </c>
      <c r="S43" s="18">
        <v>7.98</v>
      </c>
      <c r="T43" s="18">
        <v>7.85</v>
      </c>
      <c r="U43" s="18">
        <v>6.88</v>
      </c>
      <c r="V43" s="10">
        <f t="shared" si="13"/>
        <v>15.86</v>
      </c>
      <c r="W43" s="18">
        <v>7.88</v>
      </c>
      <c r="X43" s="18">
        <v>7.98</v>
      </c>
      <c r="Y43" s="3">
        <f t="shared" si="14"/>
        <v>23.049999999999997</v>
      </c>
      <c r="Z43" s="4">
        <v>7.05</v>
      </c>
      <c r="AA43" s="4">
        <v>8.15</v>
      </c>
      <c r="AB43" s="4">
        <v>7.85</v>
      </c>
    </row>
    <row r="44" spans="1:28" ht="15.75" customHeight="1" x14ac:dyDescent="0.25">
      <c r="A44" s="2" t="s">
        <v>59</v>
      </c>
      <c r="B44" s="9">
        <v>31</v>
      </c>
      <c r="C44" s="2" t="s">
        <v>60</v>
      </c>
      <c r="D44" s="2" t="s">
        <v>41</v>
      </c>
      <c r="E44" s="3">
        <f t="shared" si="9"/>
        <v>123.28000000000002</v>
      </c>
      <c r="F44" s="3">
        <f t="shared" si="10"/>
        <v>77.050000000000011</v>
      </c>
      <c r="G44" s="5"/>
      <c r="H44" s="5"/>
      <c r="I44" s="10">
        <f t="shared" si="11"/>
        <v>33.47</v>
      </c>
      <c r="J44" s="17">
        <v>8.18</v>
      </c>
      <c r="K44" s="17">
        <v>7.95</v>
      </c>
      <c r="L44" s="17">
        <v>8.48</v>
      </c>
      <c r="M44" s="17">
        <v>8.86</v>
      </c>
      <c r="N44" s="10">
        <f t="shared" si="12"/>
        <v>48.74</v>
      </c>
      <c r="O44" s="18">
        <v>6.4</v>
      </c>
      <c r="P44" s="18">
        <v>5.45</v>
      </c>
      <c r="Q44" s="18">
        <v>8.11</v>
      </c>
      <c r="R44" s="18">
        <v>8.41</v>
      </c>
      <c r="S44" s="18">
        <v>8.48</v>
      </c>
      <c r="T44" s="18">
        <v>6.89</v>
      </c>
      <c r="U44" s="18">
        <v>5</v>
      </c>
      <c r="V44" s="10">
        <f t="shared" si="13"/>
        <v>18.34</v>
      </c>
      <c r="W44" s="18">
        <v>9.32</v>
      </c>
      <c r="X44" s="18">
        <v>9.02</v>
      </c>
      <c r="Y44" s="3">
        <f t="shared" si="14"/>
        <v>22.73</v>
      </c>
      <c r="Z44" s="4">
        <v>6.14</v>
      </c>
      <c r="AA44" s="4">
        <v>8.11</v>
      </c>
      <c r="AB44" s="4">
        <v>8.48</v>
      </c>
    </row>
    <row r="45" spans="1:28" ht="15.75" customHeight="1" x14ac:dyDescent="0.25">
      <c r="A45" s="2" t="s">
        <v>57</v>
      </c>
      <c r="B45" s="2">
        <v>32</v>
      </c>
      <c r="C45" s="2" t="s">
        <v>58</v>
      </c>
      <c r="D45" s="2" t="s">
        <v>41</v>
      </c>
      <c r="E45" s="3">
        <f t="shared" si="9"/>
        <v>122.63999999999999</v>
      </c>
      <c r="F45" s="3">
        <f t="shared" si="10"/>
        <v>76.649999999999991</v>
      </c>
      <c r="G45" s="5"/>
      <c r="H45" s="5"/>
      <c r="I45" s="10">
        <f t="shared" si="11"/>
        <v>32.5</v>
      </c>
      <c r="J45" s="17">
        <v>7.94</v>
      </c>
      <c r="K45" s="17">
        <v>7.35</v>
      </c>
      <c r="L45" s="17">
        <v>8.5299999999999994</v>
      </c>
      <c r="M45" s="17">
        <v>8.68</v>
      </c>
      <c r="N45" s="10">
        <f t="shared" si="12"/>
        <v>48.97</v>
      </c>
      <c r="O45" s="18">
        <v>6.47</v>
      </c>
      <c r="P45" s="18">
        <v>6.62</v>
      </c>
      <c r="Q45" s="18">
        <v>7.06</v>
      </c>
      <c r="R45" s="18">
        <v>5.74</v>
      </c>
      <c r="S45" s="18">
        <v>7.79</v>
      </c>
      <c r="T45" s="18">
        <v>8.3800000000000008</v>
      </c>
      <c r="U45" s="18">
        <v>6.91</v>
      </c>
      <c r="V45" s="10">
        <f t="shared" si="13"/>
        <v>17.350000000000001</v>
      </c>
      <c r="W45" s="18">
        <v>8.82</v>
      </c>
      <c r="X45" s="18">
        <v>8.5299999999999994</v>
      </c>
      <c r="Y45" s="3">
        <f t="shared" si="14"/>
        <v>23.82</v>
      </c>
      <c r="Z45" s="4">
        <v>6.76</v>
      </c>
      <c r="AA45" s="4">
        <v>8.09</v>
      </c>
      <c r="AB45" s="4">
        <v>8.9700000000000006</v>
      </c>
    </row>
    <row r="46" spans="1:28" ht="15.75" customHeight="1" x14ac:dyDescent="0.25">
      <c r="A46" s="2" t="s">
        <v>121</v>
      </c>
      <c r="B46" s="9">
        <v>33</v>
      </c>
      <c r="C46" s="2" t="s">
        <v>122</v>
      </c>
      <c r="D46" s="2" t="s">
        <v>41</v>
      </c>
      <c r="E46" s="3">
        <f t="shared" si="9"/>
        <v>120.44000000000001</v>
      </c>
      <c r="F46" s="3">
        <f t="shared" si="10"/>
        <v>75.275000000000006</v>
      </c>
      <c r="G46" s="11"/>
      <c r="H46" s="11"/>
      <c r="I46" s="10">
        <f t="shared" si="11"/>
        <v>33.54</v>
      </c>
      <c r="J46" s="17">
        <v>6.67</v>
      </c>
      <c r="K46" s="17">
        <v>7.29</v>
      </c>
      <c r="L46" s="17">
        <v>9.7899999999999991</v>
      </c>
      <c r="M46" s="17">
        <v>9.7899999999999991</v>
      </c>
      <c r="N46" s="10">
        <f t="shared" si="12"/>
        <v>39.810000000000009</v>
      </c>
      <c r="O46" s="18">
        <v>7.29</v>
      </c>
      <c r="P46" s="18">
        <v>4.38</v>
      </c>
      <c r="Q46" s="18">
        <v>9.17</v>
      </c>
      <c r="R46" s="18">
        <v>3.33</v>
      </c>
      <c r="S46" s="18">
        <v>8.1300000000000008</v>
      </c>
      <c r="T46" s="18">
        <v>5.63</v>
      </c>
      <c r="U46" s="18">
        <v>1.88</v>
      </c>
      <c r="V46" s="10">
        <f t="shared" si="13"/>
        <v>20</v>
      </c>
      <c r="W46" s="18">
        <v>10</v>
      </c>
      <c r="X46" s="18">
        <v>10</v>
      </c>
      <c r="Y46" s="3">
        <f t="shared" si="14"/>
        <v>27.090000000000003</v>
      </c>
      <c r="Z46" s="4">
        <v>8.1300000000000008</v>
      </c>
      <c r="AA46" s="4">
        <v>9.3800000000000008</v>
      </c>
      <c r="AB46" s="4">
        <v>9.58</v>
      </c>
    </row>
    <row r="47" spans="1:28" ht="15.75" customHeight="1" x14ac:dyDescent="0.25">
      <c r="A47" s="2" t="s">
        <v>55</v>
      </c>
      <c r="B47" s="2">
        <v>34</v>
      </c>
      <c r="C47" s="2" t="s">
        <v>56</v>
      </c>
      <c r="D47" s="2" t="s">
        <v>41</v>
      </c>
      <c r="E47" s="3">
        <f t="shared" si="9"/>
        <v>118.63999999999999</v>
      </c>
      <c r="F47" s="3">
        <f t="shared" si="10"/>
        <v>74.149999999999991</v>
      </c>
      <c r="G47" s="5"/>
      <c r="H47" s="5"/>
      <c r="I47" s="10">
        <f t="shared" si="11"/>
        <v>31.99</v>
      </c>
      <c r="J47" s="17">
        <v>8.5299999999999994</v>
      </c>
      <c r="K47" s="17">
        <v>7.98</v>
      </c>
      <c r="L47" s="17">
        <v>7.91</v>
      </c>
      <c r="M47" s="17">
        <v>7.57</v>
      </c>
      <c r="N47" s="10">
        <f t="shared" si="12"/>
        <v>49.39</v>
      </c>
      <c r="O47" s="18">
        <v>7.04</v>
      </c>
      <c r="P47" s="18">
        <v>6.64</v>
      </c>
      <c r="Q47" s="18">
        <v>6.95</v>
      </c>
      <c r="R47" s="18">
        <v>7.33</v>
      </c>
      <c r="S47" s="18">
        <v>7.98</v>
      </c>
      <c r="T47" s="18">
        <v>7.29</v>
      </c>
      <c r="U47" s="18">
        <v>6.16</v>
      </c>
      <c r="V47" s="10">
        <f t="shared" si="13"/>
        <v>15.100000000000001</v>
      </c>
      <c r="W47" s="18">
        <v>7.36</v>
      </c>
      <c r="X47" s="18">
        <v>7.74</v>
      </c>
      <c r="Y47" s="3">
        <f t="shared" si="14"/>
        <v>22.16</v>
      </c>
      <c r="Z47" s="4">
        <v>6.85</v>
      </c>
      <c r="AA47" s="4">
        <v>7.88</v>
      </c>
      <c r="AB47" s="4">
        <v>7.43</v>
      </c>
    </row>
    <row r="48" spans="1:28" ht="15.75" customHeight="1" x14ac:dyDescent="0.25">
      <c r="A48" s="2" t="s">
        <v>53</v>
      </c>
      <c r="B48" s="9">
        <v>35</v>
      </c>
      <c r="C48" s="2" t="s">
        <v>54</v>
      </c>
      <c r="D48" s="2" t="s">
        <v>41</v>
      </c>
      <c r="E48" s="3">
        <f t="shared" ref="E48:E53" si="15">I48+N48+V48+Y48</f>
        <v>113.68</v>
      </c>
      <c r="F48" s="3">
        <f t="shared" ref="F48:F53" si="16">E48*100/160</f>
        <v>71.05</v>
      </c>
      <c r="G48" s="5"/>
      <c r="H48" s="5"/>
      <c r="I48" s="10">
        <f t="shared" ref="I48:I53" si="17">SUM(J48:M48)</f>
        <v>29.880000000000003</v>
      </c>
      <c r="J48" s="17">
        <v>7.69</v>
      </c>
      <c r="K48" s="17">
        <v>7.44</v>
      </c>
      <c r="L48" s="17">
        <v>7.56</v>
      </c>
      <c r="M48" s="17">
        <v>7.19</v>
      </c>
      <c r="N48" s="10">
        <f t="shared" si="12"/>
        <v>46.49</v>
      </c>
      <c r="O48" s="18">
        <v>6.86</v>
      </c>
      <c r="P48" s="18">
        <v>7.13</v>
      </c>
      <c r="Q48" s="18">
        <v>7.25</v>
      </c>
      <c r="R48" s="18">
        <v>4.25</v>
      </c>
      <c r="S48" s="18">
        <v>6.81</v>
      </c>
      <c r="T48" s="18">
        <v>6.94</v>
      </c>
      <c r="U48" s="18">
        <v>7.25</v>
      </c>
      <c r="V48" s="10">
        <f t="shared" si="13"/>
        <v>15.37</v>
      </c>
      <c r="W48" s="18">
        <v>7.56</v>
      </c>
      <c r="X48" s="18">
        <v>7.81</v>
      </c>
      <c r="Y48" s="3">
        <f t="shared" si="14"/>
        <v>21.939999999999998</v>
      </c>
      <c r="Z48" s="4">
        <v>6.81</v>
      </c>
      <c r="AA48" s="4">
        <v>7.5</v>
      </c>
      <c r="AB48" s="4">
        <v>7.63</v>
      </c>
    </row>
    <row r="49" spans="1:28" ht="15.75" customHeight="1" x14ac:dyDescent="0.25">
      <c r="A49" s="2" t="s">
        <v>51</v>
      </c>
      <c r="B49" s="2">
        <v>36</v>
      </c>
      <c r="C49" s="2" t="s">
        <v>52</v>
      </c>
      <c r="D49" s="2" t="s">
        <v>41</v>
      </c>
      <c r="E49" s="3">
        <f t="shared" si="15"/>
        <v>113.60000000000001</v>
      </c>
      <c r="F49" s="3">
        <f t="shared" si="16"/>
        <v>71</v>
      </c>
      <c r="G49" s="5"/>
      <c r="H49" s="5"/>
      <c r="I49" s="10">
        <f t="shared" si="17"/>
        <v>28.92</v>
      </c>
      <c r="J49" s="17">
        <v>7.92</v>
      </c>
      <c r="K49" s="17">
        <v>7.25</v>
      </c>
      <c r="L49" s="17">
        <v>6.67</v>
      </c>
      <c r="M49" s="17">
        <v>7.08</v>
      </c>
      <c r="N49" s="10">
        <f t="shared" si="12"/>
        <v>42.09</v>
      </c>
      <c r="O49" s="18">
        <v>6.92</v>
      </c>
      <c r="P49" s="18">
        <v>5.5</v>
      </c>
      <c r="Q49" s="18">
        <v>5.58</v>
      </c>
      <c r="R49" s="18">
        <v>5</v>
      </c>
      <c r="S49" s="18">
        <v>5.92</v>
      </c>
      <c r="T49" s="18">
        <v>7.5</v>
      </c>
      <c r="U49" s="18">
        <v>5.67</v>
      </c>
      <c r="V49" s="10">
        <f t="shared" si="13"/>
        <v>17.920000000000002</v>
      </c>
      <c r="W49" s="18">
        <v>9.67</v>
      </c>
      <c r="X49" s="18">
        <v>8.25</v>
      </c>
      <c r="Y49" s="3">
        <f t="shared" si="14"/>
        <v>24.67</v>
      </c>
      <c r="Z49" s="4">
        <v>7.42</v>
      </c>
      <c r="AA49" s="4">
        <v>8.08</v>
      </c>
      <c r="AB49" s="4">
        <v>9.17</v>
      </c>
    </row>
    <row r="50" spans="1:28" ht="15.75" customHeight="1" x14ac:dyDescent="0.25">
      <c r="A50" s="2" t="s">
        <v>49</v>
      </c>
      <c r="B50" s="9">
        <v>37</v>
      </c>
      <c r="C50" s="2" t="s">
        <v>50</v>
      </c>
      <c r="D50" s="2" t="s">
        <v>41</v>
      </c>
      <c r="E50" s="3">
        <f t="shared" si="15"/>
        <v>112.25000000000001</v>
      </c>
      <c r="F50" s="3">
        <f t="shared" si="16"/>
        <v>70.156250000000014</v>
      </c>
      <c r="G50" s="5"/>
      <c r="H50" s="5"/>
      <c r="I50" s="10">
        <f t="shared" si="17"/>
        <v>28.040000000000003</v>
      </c>
      <c r="J50" s="17">
        <v>7.19</v>
      </c>
      <c r="K50" s="17">
        <v>6.86</v>
      </c>
      <c r="L50" s="17">
        <v>7.03</v>
      </c>
      <c r="M50" s="17">
        <v>6.96</v>
      </c>
      <c r="N50" s="10">
        <f t="shared" si="12"/>
        <v>47.92</v>
      </c>
      <c r="O50" s="18">
        <v>6.72</v>
      </c>
      <c r="P50" s="18">
        <v>6.56</v>
      </c>
      <c r="Q50" s="18">
        <v>6.79</v>
      </c>
      <c r="R50" s="18">
        <v>6.91</v>
      </c>
      <c r="S50" s="18">
        <v>7.36</v>
      </c>
      <c r="T50" s="18">
        <v>6.86</v>
      </c>
      <c r="U50" s="18">
        <v>6.72</v>
      </c>
      <c r="V50" s="10">
        <f t="shared" si="13"/>
        <v>14.9</v>
      </c>
      <c r="W50" s="18">
        <v>7.33</v>
      </c>
      <c r="X50" s="18">
        <v>7.57</v>
      </c>
      <c r="Y50" s="3">
        <f t="shared" si="14"/>
        <v>21.39</v>
      </c>
      <c r="Z50" s="4">
        <v>6.82</v>
      </c>
      <c r="AA50" s="4">
        <v>7.24</v>
      </c>
      <c r="AB50" s="4">
        <v>7.33</v>
      </c>
    </row>
    <row r="51" spans="1:28" ht="15.75" customHeight="1" x14ac:dyDescent="0.25">
      <c r="A51" s="2" t="s">
        <v>47</v>
      </c>
      <c r="B51" s="2">
        <v>38</v>
      </c>
      <c r="C51" s="2" t="s">
        <v>48</v>
      </c>
      <c r="D51" s="2" t="s">
        <v>41</v>
      </c>
      <c r="E51" s="3">
        <f t="shared" si="15"/>
        <v>109.44999999999999</v>
      </c>
      <c r="F51" s="3">
        <f t="shared" si="16"/>
        <v>68.406249999999986</v>
      </c>
      <c r="G51" s="5"/>
      <c r="H51" s="5"/>
      <c r="I51" s="10">
        <f t="shared" si="17"/>
        <v>25.53</v>
      </c>
      <c r="J51" s="17">
        <v>5.36</v>
      </c>
      <c r="K51" s="17">
        <v>5.89</v>
      </c>
      <c r="L51" s="17">
        <v>7.14</v>
      </c>
      <c r="M51" s="17">
        <v>7.14</v>
      </c>
      <c r="N51" s="10">
        <f t="shared" si="12"/>
        <v>44.1</v>
      </c>
      <c r="O51" s="18">
        <v>7.14</v>
      </c>
      <c r="P51" s="18">
        <v>6.61</v>
      </c>
      <c r="Q51" s="18">
        <v>7.5</v>
      </c>
      <c r="R51" s="18">
        <v>5</v>
      </c>
      <c r="S51" s="18">
        <v>4.46</v>
      </c>
      <c r="T51" s="18">
        <v>7.32</v>
      </c>
      <c r="U51" s="18">
        <v>6.07</v>
      </c>
      <c r="V51" s="10">
        <f t="shared" si="13"/>
        <v>16.600000000000001</v>
      </c>
      <c r="W51" s="18">
        <v>8.39</v>
      </c>
      <c r="X51" s="18">
        <v>8.2100000000000009</v>
      </c>
      <c r="Y51" s="3">
        <f t="shared" si="14"/>
        <v>23.22</v>
      </c>
      <c r="Z51" s="4">
        <v>7.86</v>
      </c>
      <c r="AA51" s="4">
        <v>7.86</v>
      </c>
      <c r="AB51" s="4">
        <v>7.5</v>
      </c>
    </row>
    <row r="52" spans="1:28" ht="15.75" customHeight="1" x14ac:dyDescent="0.25">
      <c r="A52" s="2" t="s">
        <v>45</v>
      </c>
      <c r="B52" s="9">
        <v>39</v>
      </c>
      <c r="C52" s="2" t="s">
        <v>46</v>
      </c>
      <c r="D52" s="2" t="s">
        <v>41</v>
      </c>
      <c r="E52" s="3">
        <f t="shared" si="15"/>
        <v>108.2</v>
      </c>
      <c r="F52" s="3">
        <f t="shared" si="16"/>
        <v>67.625</v>
      </c>
      <c r="G52" s="5"/>
      <c r="H52" s="5"/>
      <c r="I52" s="10">
        <f t="shared" si="17"/>
        <v>27.6</v>
      </c>
      <c r="J52" s="17">
        <v>7</v>
      </c>
      <c r="K52" s="17">
        <v>6.8</v>
      </c>
      <c r="L52" s="17">
        <v>6.9</v>
      </c>
      <c r="M52" s="17">
        <v>6.9</v>
      </c>
      <c r="N52" s="10">
        <f t="shared" si="12"/>
        <v>45.8</v>
      </c>
      <c r="O52" s="18">
        <v>6.3</v>
      </c>
      <c r="P52" s="18">
        <v>6.8</v>
      </c>
      <c r="Q52" s="18">
        <v>6.5</v>
      </c>
      <c r="R52" s="18">
        <v>6.4</v>
      </c>
      <c r="S52" s="18">
        <v>6.7</v>
      </c>
      <c r="T52" s="18">
        <v>6.55</v>
      </c>
      <c r="U52" s="18">
        <v>6.55</v>
      </c>
      <c r="V52" s="10">
        <f t="shared" si="13"/>
        <v>14.350000000000001</v>
      </c>
      <c r="W52" s="18">
        <v>7.15</v>
      </c>
      <c r="X52" s="18">
        <v>7.2</v>
      </c>
      <c r="Y52" s="3">
        <f t="shared" si="14"/>
        <v>20.450000000000003</v>
      </c>
      <c r="Z52" s="4">
        <v>6.45</v>
      </c>
      <c r="AA52" s="4">
        <v>6.85</v>
      </c>
      <c r="AB52" s="4">
        <v>7.15</v>
      </c>
    </row>
    <row r="53" spans="1:28" ht="15.75" customHeight="1" x14ac:dyDescent="0.25">
      <c r="A53" s="2" t="s">
        <v>43</v>
      </c>
      <c r="B53" s="2">
        <v>40</v>
      </c>
      <c r="C53" s="2" t="s">
        <v>44</v>
      </c>
      <c r="D53" s="2" t="s">
        <v>41</v>
      </c>
      <c r="E53" s="3">
        <f t="shared" si="15"/>
        <v>92.5</v>
      </c>
      <c r="F53" s="3">
        <f t="shared" si="16"/>
        <v>57.8125</v>
      </c>
      <c r="G53" s="5"/>
      <c r="H53" s="5"/>
      <c r="I53" s="10">
        <f t="shared" si="17"/>
        <v>30</v>
      </c>
      <c r="J53" s="17">
        <v>5</v>
      </c>
      <c r="K53" s="17">
        <v>7.5</v>
      </c>
      <c r="L53" s="17">
        <v>10</v>
      </c>
      <c r="M53" s="17">
        <v>7.5</v>
      </c>
      <c r="N53" s="10">
        <f t="shared" si="12"/>
        <v>32.5</v>
      </c>
      <c r="O53" s="41">
        <v>2.5</v>
      </c>
      <c r="P53" s="41">
        <v>2.5</v>
      </c>
      <c r="Q53" s="41">
        <v>7.5</v>
      </c>
      <c r="R53" s="41">
        <v>10</v>
      </c>
      <c r="S53" s="41">
        <v>7.5</v>
      </c>
      <c r="T53" s="41">
        <v>2.5</v>
      </c>
      <c r="U53" s="41">
        <v>0</v>
      </c>
      <c r="V53" s="10">
        <f t="shared" si="13"/>
        <v>12.5</v>
      </c>
      <c r="W53" s="41">
        <v>7.5</v>
      </c>
      <c r="X53" s="41">
        <v>5</v>
      </c>
      <c r="Y53" s="3">
        <f t="shared" si="14"/>
        <v>17.5</v>
      </c>
      <c r="Z53" s="4">
        <v>5</v>
      </c>
      <c r="AA53" s="4">
        <v>7.5</v>
      </c>
      <c r="AB53" s="4">
        <v>5</v>
      </c>
    </row>
  </sheetData>
  <sortState ref="D14:BL239">
    <sortCondition descending="1" ref="AO14:AO239"/>
  </sortState>
  <mergeCells count="26">
    <mergeCell ref="B12:C12"/>
    <mergeCell ref="B13:C13"/>
    <mergeCell ref="I9:M9"/>
    <mergeCell ref="N9:U9"/>
    <mergeCell ref="V9:X9"/>
    <mergeCell ref="B5:C5"/>
    <mergeCell ref="B7:H7"/>
    <mergeCell ref="A8:A11"/>
    <mergeCell ref="B8:B11"/>
    <mergeCell ref="C8:C11"/>
    <mergeCell ref="D8:D11"/>
    <mergeCell ref="E8:E11"/>
    <mergeCell ref="G8:AB8"/>
    <mergeCell ref="G9:G11"/>
    <mergeCell ref="H9:H11"/>
    <mergeCell ref="Y9:AB9"/>
    <mergeCell ref="I10:M10"/>
    <mergeCell ref="N10:U10"/>
    <mergeCell ref="V10:X10"/>
    <mergeCell ref="Y10:AB10"/>
    <mergeCell ref="B1:G1"/>
    <mergeCell ref="B2:C2"/>
    <mergeCell ref="B3:C3"/>
    <mergeCell ref="E3:H3"/>
    <mergeCell ref="B4:C4"/>
    <mergeCell ref="E4:H4"/>
  </mergeCells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САКСКИЙ РАЙОН ВСЕ 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Виктор Чупров</cp:lastModifiedBy>
  <cp:lastPrinted>2016-12-06T04:38:05Z</cp:lastPrinted>
  <dcterms:created xsi:type="dcterms:W3CDTF">2016-12-06T01:28:14Z</dcterms:created>
  <dcterms:modified xsi:type="dcterms:W3CDTF">2017-11-28T13:54:49Z</dcterms:modified>
</cp:coreProperties>
</file>